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7520"/>
  </bookViews>
  <sheets>
    <sheet name="Stanice" sheetId="1" r:id="rId1"/>
    <sheet name="Kroky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Stanice!$A$11:$D$65</definedName>
  </definedNames>
  <calcPr calcId="145621"/>
</workbook>
</file>

<file path=xl/calcChain.xml><?xml version="1.0" encoding="utf-8"?>
<calcChain xmlns="http://schemas.openxmlformats.org/spreadsheetml/2006/main">
  <c r="D37" i="1" l="1"/>
  <c r="D36" i="1" l="1"/>
  <c r="D35" i="1" l="1"/>
  <c r="D32" i="1" l="1"/>
  <c r="D31" i="1" l="1"/>
  <c r="D29" i="1" l="1"/>
  <c r="D28" i="1"/>
  <c r="D27" i="1"/>
  <c r="D22" i="1" l="1"/>
  <c r="D21" i="1" l="1"/>
  <c r="D20" i="1" l="1"/>
  <c r="D19" i="1" l="1"/>
  <c r="D17" i="1" l="1"/>
  <c r="D16" i="1" l="1"/>
  <c r="D14" i="1" l="1"/>
  <c r="D13" i="1"/>
  <c r="D12" i="1"/>
  <c r="D41" i="1" l="1"/>
  <c r="D30" i="1"/>
  <c r="D26" i="1"/>
  <c r="D18" i="1"/>
  <c r="D15" i="1"/>
  <c r="D11" i="1" l="1"/>
  <c r="D23" i="1" l="1"/>
  <c r="D34" i="1" l="1"/>
  <c r="D33" i="1" s="1"/>
  <c r="D38" i="1" l="1"/>
  <c r="D42" i="1" s="1"/>
  <c r="D40" i="1"/>
</calcChain>
</file>

<file path=xl/sharedStrings.xml><?xml version="1.0" encoding="utf-8"?>
<sst xmlns="http://schemas.openxmlformats.org/spreadsheetml/2006/main" count="68" uniqueCount="50">
  <si>
    <t>Lokalita</t>
  </si>
  <si>
    <t>Část PD</t>
  </si>
  <si>
    <t>Název</t>
  </si>
  <si>
    <t>Schéma</t>
  </si>
  <si>
    <t>Výpočet</t>
  </si>
  <si>
    <t>Návrh zařízení</t>
  </si>
  <si>
    <t>Model</t>
  </si>
  <si>
    <t>Výkresy</t>
  </si>
  <si>
    <t>Specifikace</t>
  </si>
  <si>
    <t>Zaměření</t>
  </si>
  <si>
    <t>TZ</t>
  </si>
  <si>
    <t>Adresáře, seznamy</t>
  </si>
  <si>
    <t xml:space="preserve">Celkem: </t>
  </si>
  <si>
    <t>Kotelna LTO</t>
  </si>
  <si>
    <t>Optické rozvody</t>
  </si>
  <si>
    <t>Kotelny LTO</t>
  </si>
  <si>
    <t>GreenNet III - D6-VS_Cihlarska_Vesec</t>
  </si>
  <si>
    <t>D6.1 - Horkovod</t>
  </si>
  <si>
    <t>D6.2 - OPS</t>
  </si>
  <si>
    <t>D6.4 - DS</t>
  </si>
  <si>
    <t>GreenNet III - D7-Neuman_Vratislavice</t>
  </si>
  <si>
    <t>D7.1 - Horkovod</t>
  </si>
  <si>
    <t>D7.2 - OPS</t>
  </si>
  <si>
    <t>D7.3 - PVS</t>
  </si>
  <si>
    <t>D7.4 - DS</t>
  </si>
  <si>
    <t>D6.3 - PVS-Cihlářská</t>
  </si>
  <si>
    <t>Akce:</t>
  </si>
  <si>
    <t>Stupeň:</t>
  </si>
  <si>
    <t>DPS</t>
  </si>
  <si>
    <t>Revize:</t>
  </si>
  <si>
    <t>Datum:</t>
  </si>
  <si>
    <t>Technologie</t>
  </si>
  <si>
    <t>MaR</t>
  </si>
  <si>
    <t>VRN</t>
  </si>
  <si>
    <t>Celkem</t>
  </si>
  <si>
    <t>Uznatelné náklady celkem</t>
  </si>
  <si>
    <t>Neuznatelné náklady celkem</t>
  </si>
  <si>
    <t>Strojní část - bezkanál</t>
  </si>
  <si>
    <t>Stavební část</t>
  </si>
  <si>
    <t>Technologie VS, OPS</t>
  </si>
  <si>
    <t>MaR VS, OPS</t>
  </si>
  <si>
    <t>Celkem:</t>
  </si>
  <si>
    <t>Cekem:</t>
  </si>
  <si>
    <t>D6.5 - ZOV</t>
  </si>
  <si>
    <t>D7.5 - ZOV</t>
  </si>
  <si>
    <t>Zhotovitel:</t>
  </si>
  <si>
    <t>Adresa:</t>
  </si>
  <si>
    <t>IČO:</t>
  </si>
  <si>
    <t>DIČ:</t>
  </si>
  <si>
    <t>Revizalizace CZT Liberec - GreenNet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</si>
</sst>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1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/>
    <xf numFmtId="0" fontId="2" fillId="0" borderId="0" xfId="0" applyFont="1"/>
    <xf numFmtId="14" fontId="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7" fillId="3" borderId="16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vertical="center"/>
    </xf>
    <xf numFmtId="164" fontId="7" fillId="3" borderId="22" xfId="0" applyNumberFormat="1" applyFont="1" applyFill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32" xfId="0" applyFont="1" applyBorder="1"/>
    <xf numFmtId="164" fontId="7" fillId="5" borderId="31" xfId="0" applyNumberFormat="1" applyFont="1" applyFill="1" applyBorder="1" applyAlignment="1">
      <alignment vertical="center"/>
    </xf>
    <xf numFmtId="0" fontId="1" fillId="0" borderId="11" xfId="0" applyFont="1" applyBorder="1"/>
    <xf numFmtId="164" fontId="7" fillId="5" borderId="37" xfId="0" applyNumberFormat="1" applyFont="1" applyFill="1" applyBorder="1" applyAlignment="1">
      <alignment vertical="center"/>
    </xf>
    <xf numFmtId="164" fontId="7" fillId="3" borderId="40" xfId="0" applyNumberFormat="1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64" fontId="7" fillId="6" borderId="4" xfId="0" applyNumberFormat="1" applyFont="1" applyFill="1" applyBorder="1" applyAlignment="1">
      <alignment vertical="center"/>
    </xf>
    <xf numFmtId="0" fontId="7" fillId="5" borderId="38" xfId="0" applyFont="1" applyFill="1" applyBorder="1" applyAlignment="1">
      <alignment vertical="center"/>
    </xf>
    <xf numFmtId="0" fontId="1" fillId="0" borderId="41" xfId="0" applyFont="1" applyBorder="1" applyAlignment="1">
      <alignment horizontal="left" vertical="center" wrapText="1"/>
    </xf>
    <xf numFmtId="0" fontId="1" fillId="5" borderId="14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32" xfId="0" applyFont="1" applyBorder="1"/>
    <xf numFmtId="164" fontId="7" fillId="4" borderId="12" xfId="0" applyNumberFormat="1" applyFont="1" applyFill="1" applyBorder="1" applyAlignment="1">
      <alignment vertical="center"/>
    </xf>
    <xf numFmtId="164" fontId="7" fillId="4" borderId="6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/>
    <xf numFmtId="164" fontId="7" fillId="5" borderId="4" xfId="0" applyNumberFormat="1" applyFont="1" applyFill="1" applyBorder="1" applyAlignment="1">
      <alignment vertical="center"/>
    </xf>
    <xf numFmtId="0" fontId="1" fillId="5" borderId="30" xfId="0" applyFont="1" applyFill="1" applyBorder="1" applyAlignment="1">
      <alignment vertical="center"/>
    </xf>
    <xf numFmtId="0" fontId="7" fillId="6" borderId="21" xfId="0" applyFont="1" applyFill="1" applyBorder="1" applyAlignment="1">
      <alignment vertical="center"/>
    </xf>
    <xf numFmtId="0" fontId="7" fillId="6" borderId="15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vertical="center"/>
    </xf>
    <xf numFmtId="164" fontId="7" fillId="6" borderId="22" xfId="0" applyNumberFormat="1" applyFont="1" applyFill="1" applyBorder="1" applyAlignment="1">
      <alignment vertical="center"/>
    </xf>
    <xf numFmtId="0" fontId="7" fillId="5" borderId="18" xfId="0" applyFont="1" applyFill="1" applyBorder="1" applyAlignment="1">
      <alignment vertical="center"/>
    </xf>
    <xf numFmtId="0" fontId="7" fillId="5" borderId="19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vertical="center"/>
    </xf>
    <xf numFmtId="164" fontId="7" fillId="5" borderId="20" xfId="0" applyNumberFormat="1" applyFont="1" applyFill="1" applyBorder="1" applyAlignment="1">
      <alignment vertical="center"/>
    </xf>
    <xf numFmtId="164" fontId="7" fillId="5" borderId="37" xfId="0" applyNumberFormat="1" applyFont="1" applyFill="1" applyBorder="1" applyAlignment="1">
      <alignment vertical="center"/>
    </xf>
    <xf numFmtId="0" fontId="7" fillId="5" borderId="39" xfId="0" applyFont="1" applyFill="1" applyBorder="1"/>
    <xf numFmtId="0" fontId="7" fillId="5" borderId="39" xfId="0" applyFont="1" applyFill="1" applyBorder="1" applyAlignment="1">
      <alignment vertical="center"/>
    </xf>
    <xf numFmtId="0" fontId="7" fillId="5" borderId="38" xfId="0" applyFont="1" applyFill="1" applyBorder="1" applyAlignment="1">
      <alignment horizontal="left" vertical="center" wrapText="1"/>
    </xf>
    <xf numFmtId="164" fontId="7" fillId="4" borderId="40" xfId="0" applyNumberFormat="1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164" fontId="7" fillId="4" borderId="22" xfId="0" applyNumberFormat="1" applyFont="1" applyFill="1" applyBorder="1" applyAlignment="1">
      <alignment vertical="center"/>
    </xf>
    <xf numFmtId="0" fontId="7" fillId="0" borderId="1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64" fontId="7" fillId="4" borderId="13" xfId="0" applyNumberFormat="1" applyFont="1" applyFill="1" applyBorder="1" applyAlignment="1">
      <alignment vertical="center"/>
    </xf>
    <xf numFmtId="164" fontId="7" fillId="5" borderId="13" xfId="0" applyNumberFormat="1" applyFont="1" applyFill="1" applyBorder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5" borderId="38" xfId="0" applyFont="1" applyFill="1" applyBorder="1"/>
    <xf numFmtId="0" fontId="7" fillId="7" borderId="0" xfId="0" applyFont="1" applyFill="1" applyProtection="1">
      <protection locked="0"/>
    </xf>
    <xf numFmtId="0" fontId="1" fillId="0" borderId="0" xfId="0" applyFont="1" applyFill="1"/>
    <xf numFmtId="0" fontId="1" fillId="7" borderId="0" xfId="0" applyFont="1" applyFill="1" applyProtection="1">
      <protection locked="0"/>
    </xf>
    <xf numFmtId="14" fontId="1" fillId="7" borderId="0" xfId="0" applyNumberFormat="1" applyFont="1" applyFill="1" applyProtection="1">
      <protection locked="0"/>
    </xf>
    <xf numFmtId="0" fontId="7" fillId="7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7" fillId="0" borderId="35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</cellXfs>
  <cellStyles count="4">
    <cellStyle name="Hypertextový odkaz 2" xfId="3"/>
    <cellStyle name="Normální" xfId="0" builtinId="0"/>
    <cellStyle name="Normální 2" xfId="2"/>
    <cellStyle name="Normální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1_DPS-Horkovod-VV-r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2_X_2_DPS-VS_OPS_MaR-VV_r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3_1_DPS-PVS_Technologie-VV_r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3_2_DPS-PVS_MaR-VV_r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4_DPS-Opticke_rozvody-VV_r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5_DPS-ZOV-VV_r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2_X_1_DPS-VS_OPS_Technologie-VV_r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2_X_2_DPS-VS_OPS_MaR-VV_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3_1_DPS-PVS_Technologie-VV_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3_2_DPS-PVS_MaR-VV_r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4_DPS-Opticke_rozvody-VV_r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5_DPS-ZOV-VV-r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1_DPS-Horkovod-VV_r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2_X_1_DPS-VS_OPS_Technologie-VV_r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1 - Strojní část"/>
      <sheetName val="G6.1 - Stavební část"/>
      <sheetName val="G6.1 - VRN"/>
    </sheetNames>
    <sheetDataSet>
      <sheetData sheetId="0" refreshError="1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2.1.2"/>
      <sheetName val="G7.2.2.2"/>
      <sheetName val="G7.2.3.2"/>
      <sheetName val="G7.2.5.2"/>
      <sheetName val="G7.2.6.2"/>
      <sheetName val="G7.2.7.2"/>
      <sheetName val="G7.2.8.2"/>
      <sheetName val="G7.2.9.2"/>
      <sheetName val="G7.2.10.2"/>
      <sheetName val="G7.2.11.2"/>
      <sheetName val="G7.2.12.2"/>
      <sheetName val="G7.2.13.2"/>
      <sheetName val="G7.2.14.2"/>
      <sheetName val="G7.2.15.2"/>
      <sheetName val="G7.2.16.2"/>
      <sheetName val="GreenNet3_G7_2_X_2_DPS-VS_OPS_M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3.1 - PVS - Strojní část"/>
      <sheetName val="G7.3.2 - PVS - Stavební část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3.2 - PVS - MaR"/>
      <sheetName val="GreenNet3_G7_3_2_DPS-PVS_MaR-VV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4 - Optické rozvody"/>
      <sheetName val="GreenNet3_G7_4_DPS-Opticke_rozv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5 -ZOV"/>
      <sheetName val="GreenNet3_G7_5_DPS-ZOV-VV_r3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2.1 - VS, OPS - Technologie"/>
      <sheetName val="GreenNet3_G6_2_X_1_DPS-VS_OPS_T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2.1.2"/>
      <sheetName val="G6.2.2.2"/>
      <sheetName val="G6.2.3.2"/>
      <sheetName val="G6.2.4.2"/>
      <sheetName val="G6.2.5.2"/>
      <sheetName val="G6.2.6.2"/>
      <sheetName val="G6.2.7.2"/>
      <sheetName val="G6.2.8.2"/>
      <sheetName val="G6.2.9.2"/>
      <sheetName val="G6.2.10.2"/>
      <sheetName val="G6.2.11.2"/>
      <sheetName val="G6.2.12.2"/>
      <sheetName val="G6.2.13.2"/>
      <sheetName val="GreenNet3_G6_2_X_2_DPS-VS_OPS_M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3.1 - PVS - Technologie"/>
      <sheetName val="GreenNet3_G6_3_1_DPS-PVS_Techno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3.2 - PVS - MaR"/>
      <sheetName val="GreenNet3_G6_3_2_DPS-PVS_MaR-VV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4 - Optické rozvody"/>
      <sheetName val="GreenNet3_G6_4_DPS-Opticke_rozv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6.5 - ZOV"/>
      <sheetName val="GreenNet3_G6_5_DPS-ZOV-VV-r3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1 - Strojní část"/>
      <sheetName val="G7.1 - Stavební část"/>
      <sheetName val="G7.1 - VRN"/>
    </sheetNames>
    <sheetDataSet>
      <sheetData sheetId="0" refreshError="1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G7.2.1 - VS, OPS - Technologie"/>
      <sheetName val="GreenNet3_G7_2_X_1_DPS-VS_OPS_T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zoomScale="85" zoomScaleNormal="85" zoomScaleSheetLayoutView="84" workbookViewId="0">
      <selection activeCell="B5" sqref="B5"/>
    </sheetView>
  </sheetViews>
  <sheetFormatPr defaultColWidth="17.28515625" defaultRowHeight="14.25" x14ac:dyDescent="0.2"/>
  <cols>
    <col min="1" max="1" width="19.140625" style="1" customWidth="1"/>
    <col min="2" max="2" width="27.85546875" style="1" customWidth="1"/>
    <col min="3" max="3" width="42.85546875" style="1" bestFit="1" customWidth="1"/>
    <col min="4" max="16384" width="17.28515625" style="1"/>
  </cols>
  <sheetData>
    <row r="1" spans="1:4" ht="15.75" x14ac:dyDescent="0.25">
      <c r="A1" s="41" t="s">
        <v>26</v>
      </c>
      <c r="B1" s="14" t="s">
        <v>49</v>
      </c>
      <c r="C1" s="41"/>
    </row>
    <row r="2" spans="1:4" x14ac:dyDescent="0.2">
      <c r="A2" s="41" t="s">
        <v>27</v>
      </c>
      <c r="B2" s="41" t="s">
        <v>28</v>
      </c>
      <c r="C2" s="41"/>
    </row>
    <row r="3" spans="1:4" ht="15" x14ac:dyDescent="0.25">
      <c r="A3" s="41" t="s">
        <v>45</v>
      </c>
      <c r="B3" s="76"/>
      <c r="C3" s="76"/>
    </row>
    <row r="4" spans="1:4" x14ac:dyDescent="0.2">
      <c r="A4" s="41" t="s">
        <v>46</v>
      </c>
      <c r="B4" s="77"/>
      <c r="C4" s="77"/>
    </row>
    <row r="5" spans="1:4" s="41" customFormat="1" ht="15" x14ac:dyDescent="0.25">
      <c r="A5" s="41" t="s">
        <v>47</v>
      </c>
      <c r="B5" s="72"/>
      <c r="C5" s="73"/>
    </row>
    <row r="6" spans="1:4" s="41" customFormat="1" x14ac:dyDescent="0.2">
      <c r="A6" s="41" t="s">
        <v>48</v>
      </c>
      <c r="B6" s="74"/>
      <c r="C6" s="73"/>
    </row>
    <row r="7" spans="1:4" s="41" customFormat="1" x14ac:dyDescent="0.2">
      <c r="A7" s="41" t="s">
        <v>29</v>
      </c>
      <c r="B7" s="74">
        <v>0</v>
      </c>
    </row>
    <row r="8" spans="1:4" s="41" customFormat="1" x14ac:dyDescent="0.2">
      <c r="A8" s="41" t="s">
        <v>30</v>
      </c>
      <c r="B8" s="75"/>
    </row>
    <row r="9" spans="1:4" s="41" customFormat="1" ht="15" thickBot="1" x14ac:dyDescent="0.25">
      <c r="B9" s="15"/>
    </row>
    <row r="10" spans="1:4" ht="15" thickBot="1" x14ac:dyDescent="0.25">
      <c r="A10" s="16" t="s">
        <v>0</v>
      </c>
      <c r="B10" s="22" t="s">
        <v>1</v>
      </c>
      <c r="C10" s="23" t="s">
        <v>2</v>
      </c>
      <c r="D10" s="24" t="s">
        <v>34</v>
      </c>
    </row>
    <row r="11" spans="1:4" ht="15" x14ac:dyDescent="0.2">
      <c r="A11" s="78" t="s">
        <v>16</v>
      </c>
      <c r="B11" s="85" t="s">
        <v>17</v>
      </c>
      <c r="C11" s="37" t="s">
        <v>34</v>
      </c>
      <c r="D11" s="33">
        <f>SUM(D12:D14)</f>
        <v>0</v>
      </c>
    </row>
    <row r="12" spans="1:4" ht="15" x14ac:dyDescent="0.2">
      <c r="A12" s="79"/>
      <c r="B12" s="86"/>
      <c r="C12" s="29" t="s">
        <v>37</v>
      </c>
      <c r="D12" s="63">
        <f>[1]Stavba!$I$42</f>
        <v>0</v>
      </c>
    </row>
    <row r="13" spans="1:4" ht="15" x14ac:dyDescent="0.2">
      <c r="A13" s="79"/>
      <c r="B13" s="86"/>
      <c r="C13" s="29" t="s">
        <v>38</v>
      </c>
      <c r="D13" s="63">
        <f>[1]Stavba!$I$43</f>
        <v>0</v>
      </c>
    </row>
    <row r="14" spans="1:4" ht="15.75" thickBot="1" x14ac:dyDescent="0.25">
      <c r="A14" s="79"/>
      <c r="B14" s="87"/>
      <c r="C14" s="38" t="s">
        <v>33</v>
      </c>
      <c r="D14" s="64">
        <f>[1]Stavba!$I$44</f>
        <v>0</v>
      </c>
    </row>
    <row r="15" spans="1:4" ht="15" x14ac:dyDescent="0.2">
      <c r="A15" s="80"/>
      <c r="B15" s="82" t="s">
        <v>18</v>
      </c>
      <c r="C15" s="61" t="s">
        <v>42</v>
      </c>
      <c r="D15" s="58">
        <f>SUM(D16:D17)</f>
        <v>0</v>
      </c>
    </row>
    <row r="16" spans="1:4" ht="15" x14ac:dyDescent="0.2">
      <c r="A16" s="80"/>
      <c r="B16" s="82"/>
      <c r="C16" s="32" t="s">
        <v>39</v>
      </c>
      <c r="D16" s="45">
        <f>[2]!CenaCelkemBezDPH</f>
        <v>0</v>
      </c>
    </row>
    <row r="17" spans="1:4" ht="15.75" thickBot="1" x14ac:dyDescent="0.25">
      <c r="A17" s="80"/>
      <c r="B17" s="82"/>
      <c r="C17" s="30" t="s">
        <v>40</v>
      </c>
      <c r="D17" s="45">
        <f>[3]!CenaCelkemBezDPH</f>
        <v>0</v>
      </c>
    </row>
    <row r="18" spans="1:4" ht="15" x14ac:dyDescent="0.25">
      <c r="A18" s="80"/>
      <c r="B18" s="90" t="s">
        <v>25</v>
      </c>
      <c r="C18" s="71" t="s">
        <v>41</v>
      </c>
      <c r="D18" s="58">
        <f>SUM(D19:D20)</f>
        <v>0</v>
      </c>
    </row>
    <row r="19" spans="1:4" s="28" customFormat="1" ht="15" x14ac:dyDescent="0.2">
      <c r="A19" s="80"/>
      <c r="B19" s="91"/>
      <c r="C19" s="47" t="s">
        <v>31</v>
      </c>
      <c r="D19" s="44">
        <f>[4]!CenaCelkemBezDPH</f>
        <v>0</v>
      </c>
    </row>
    <row r="20" spans="1:4" s="28" customFormat="1" ht="15.75" thickBot="1" x14ac:dyDescent="0.25">
      <c r="A20" s="80"/>
      <c r="B20" s="92"/>
      <c r="C20" s="43" t="s">
        <v>32</v>
      </c>
      <c r="D20" s="62">
        <f>[5]!CenaCelkemBezDPH</f>
        <v>0</v>
      </c>
    </row>
    <row r="21" spans="1:4" ht="15.75" thickBot="1" x14ac:dyDescent="0.25">
      <c r="A21" s="80"/>
      <c r="B21" s="66" t="s">
        <v>19</v>
      </c>
      <c r="C21" s="39" t="s">
        <v>14</v>
      </c>
      <c r="D21" s="31">
        <f>[6]!CenaCelkemBezDPH</f>
        <v>0</v>
      </c>
    </row>
    <row r="22" spans="1:4" ht="15.75" thickBot="1" x14ac:dyDescent="0.25">
      <c r="A22" s="81"/>
      <c r="B22" s="65" t="s">
        <v>43</v>
      </c>
      <c r="C22" s="40" t="s">
        <v>13</v>
      </c>
      <c r="D22" s="36">
        <f>[7]!CenaCelkemBezDPH</f>
        <v>0</v>
      </c>
    </row>
    <row r="23" spans="1:4" ht="15.75" thickBot="1" x14ac:dyDescent="0.25">
      <c r="A23" s="17" t="s">
        <v>12</v>
      </c>
      <c r="B23" s="25"/>
      <c r="C23" s="26"/>
      <c r="D23" s="34">
        <f>D22+D21+D18+D15+D11</f>
        <v>0</v>
      </c>
    </row>
    <row r="24" spans="1:4" ht="15" thickBot="1" x14ac:dyDescent="0.25">
      <c r="A24" s="5"/>
      <c r="B24" s="6"/>
      <c r="C24" s="5"/>
      <c r="D24" s="7"/>
    </row>
    <row r="25" spans="1:4" ht="15" thickBot="1" x14ac:dyDescent="0.25">
      <c r="A25" s="16" t="s">
        <v>0</v>
      </c>
      <c r="B25" s="22" t="s">
        <v>1</v>
      </c>
      <c r="C25" s="23" t="s">
        <v>2</v>
      </c>
      <c r="D25" s="24" t="s">
        <v>34</v>
      </c>
    </row>
    <row r="26" spans="1:4" ht="15" x14ac:dyDescent="0.2">
      <c r="A26" s="78" t="s">
        <v>20</v>
      </c>
      <c r="B26" s="83" t="s">
        <v>21</v>
      </c>
      <c r="C26" s="60" t="s">
        <v>41</v>
      </c>
      <c r="D26" s="58">
        <f>SUM(D27:D29)</f>
        <v>0</v>
      </c>
    </row>
    <row r="27" spans="1:4" s="41" customFormat="1" ht="15" x14ac:dyDescent="0.2">
      <c r="A27" s="79"/>
      <c r="B27" s="88"/>
      <c r="C27" s="46" t="s">
        <v>37</v>
      </c>
      <c r="D27" s="67">
        <f>[8]Stavba!$I$42</f>
        <v>0</v>
      </c>
    </row>
    <row r="28" spans="1:4" s="41" customFormat="1" ht="15" x14ac:dyDescent="0.2">
      <c r="A28" s="79"/>
      <c r="B28" s="88"/>
      <c r="C28" s="42" t="s">
        <v>38</v>
      </c>
      <c r="D28" s="63">
        <f>[8]Stavba!$I$43</f>
        <v>0</v>
      </c>
    </row>
    <row r="29" spans="1:4" s="41" customFormat="1" ht="15.75" thickBot="1" x14ac:dyDescent="0.25">
      <c r="A29" s="79"/>
      <c r="B29" s="89"/>
      <c r="C29" s="38" t="s">
        <v>33</v>
      </c>
      <c r="D29" s="64">
        <f>[8]Stavba!$I$44</f>
        <v>0</v>
      </c>
    </row>
    <row r="30" spans="1:4" ht="15" x14ac:dyDescent="0.2">
      <c r="A30" s="80"/>
      <c r="B30" s="83" t="s">
        <v>22</v>
      </c>
      <c r="C30" s="61" t="s">
        <v>42</v>
      </c>
      <c r="D30" s="68">
        <f>SUM(D31:D32)</f>
        <v>0</v>
      </c>
    </row>
    <row r="31" spans="1:4" ht="15" x14ac:dyDescent="0.2">
      <c r="A31" s="80"/>
      <c r="B31" s="84"/>
      <c r="C31" s="47" t="s">
        <v>39</v>
      </c>
      <c r="D31" s="63">
        <f>[9]!CenaCelkemBezDPH</f>
        <v>0</v>
      </c>
    </row>
    <row r="32" spans="1:4" ht="15.75" thickBot="1" x14ac:dyDescent="0.25">
      <c r="A32" s="80"/>
      <c r="B32" s="84"/>
      <c r="C32" s="43" t="s">
        <v>40</v>
      </c>
      <c r="D32" s="63">
        <f>[10]!CenaCelkemBezDPH</f>
        <v>0</v>
      </c>
    </row>
    <row r="33" spans="1:4" ht="15" x14ac:dyDescent="0.25">
      <c r="A33" s="80"/>
      <c r="B33" s="90" t="s">
        <v>23</v>
      </c>
      <c r="C33" s="59" t="s">
        <v>41</v>
      </c>
      <c r="D33" s="58">
        <f>SUM(D34:D35)</f>
        <v>0</v>
      </c>
    </row>
    <row r="34" spans="1:4" s="41" customFormat="1" ht="15" x14ac:dyDescent="0.2">
      <c r="A34" s="80"/>
      <c r="B34" s="91"/>
      <c r="C34" s="47" t="s">
        <v>31</v>
      </c>
      <c r="D34" s="67">
        <f>[11]!CenaCelkemBezDPH</f>
        <v>0</v>
      </c>
    </row>
    <row r="35" spans="1:4" s="41" customFormat="1" ht="15.75" thickBot="1" x14ac:dyDescent="0.25">
      <c r="A35" s="80"/>
      <c r="B35" s="92"/>
      <c r="C35" s="43" t="s">
        <v>32</v>
      </c>
      <c r="D35" s="62">
        <f>[12]!CenaCelkemBezDPH</f>
        <v>0</v>
      </c>
    </row>
    <row r="36" spans="1:4" ht="15.75" thickBot="1" x14ac:dyDescent="0.25">
      <c r="A36" s="80"/>
      <c r="B36" s="69" t="s">
        <v>24</v>
      </c>
      <c r="C36" s="49" t="s">
        <v>14</v>
      </c>
      <c r="D36" s="48">
        <f>[13]!CenaCelkemBezDPH</f>
        <v>0</v>
      </c>
    </row>
    <row r="37" spans="1:4" ht="15.75" thickBot="1" x14ac:dyDescent="0.25">
      <c r="A37" s="81"/>
      <c r="B37" s="70" t="s">
        <v>44</v>
      </c>
      <c r="C37" s="35" t="s">
        <v>15</v>
      </c>
      <c r="D37" s="36">
        <f>[14]!CenaCelkemBezDPH</f>
        <v>0</v>
      </c>
    </row>
    <row r="38" spans="1:4" ht="15.75" thickBot="1" x14ac:dyDescent="0.25">
      <c r="A38" s="17" t="s">
        <v>34</v>
      </c>
      <c r="B38" s="25"/>
      <c r="C38" s="26"/>
      <c r="D38" s="27">
        <f>D37+D36+D33+D30+D26</f>
        <v>0</v>
      </c>
    </row>
    <row r="39" spans="1:4" ht="15.75" thickBot="1" x14ac:dyDescent="0.25">
      <c r="A39" s="8"/>
      <c r="B39" s="9"/>
      <c r="C39" s="8"/>
      <c r="D39" s="10"/>
    </row>
    <row r="40" spans="1:4" ht="15" x14ac:dyDescent="0.2">
      <c r="A40" s="54" t="s">
        <v>35</v>
      </c>
      <c r="B40" s="55"/>
      <c r="C40" s="56"/>
      <c r="D40" s="57">
        <f>D36+D33+D30+D26+D21+D18+D15+D11</f>
        <v>0</v>
      </c>
    </row>
    <row r="41" spans="1:4" ht="15.75" thickBot="1" x14ac:dyDescent="0.25">
      <c r="A41" s="50" t="s">
        <v>36</v>
      </c>
      <c r="B41" s="51"/>
      <c r="C41" s="52"/>
      <c r="D41" s="53">
        <f>D37+D22</f>
        <v>0</v>
      </c>
    </row>
    <row r="42" spans="1:4" ht="15.75" thickBot="1" x14ac:dyDescent="0.25">
      <c r="A42" s="18" t="s">
        <v>34</v>
      </c>
      <c r="B42" s="19"/>
      <c r="C42" s="20"/>
      <c r="D42" s="21">
        <f>D38+D23</f>
        <v>0</v>
      </c>
    </row>
    <row r="43" spans="1:4" x14ac:dyDescent="0.2">
      <c r="A43" s="5"/>
      <c r="B43" s="4"/>
      <c r="D43" s="3"/>
    </row>
    <row r="44" spans="1:4" x14ac:dyDescent="0.2">
      <c r="A44" s="5"/>
      <c r="B44" s="4"/>
      <c r="D44" s="3"/>
    </row>
    <row r="45" spans="1:4" x14ac:dyDescent="0.2">
      <c r="A45" s="5"/>
      <c r="B45" s="4"/>
      <c r="D45" s="3"/>
    </row>
    <row r="46" spans="1:4" x14ac:dyDescent="0.2">
      <c r="A46" s="5"/>
      <c r="B46" s="4"/>
      <c r="D46" s="3"/>
    </row>
    <row r="47" spans="1:4" x14ac:dyDescent="0.2">
      <c r="A47" s="5"/>
      <c r="B47" s="4"/>
      <c r="D47" s="3"/>
    </row>
    <row r="48" spans="1:4" x14ac:dyDescent="0.2">
      <c r="A48" s="5"/>
      <c r="B48" s="4"/>
      <c r="D48" s="3"/>
    </row>
    <row r="49" spans="1:4" x14ac:dyDescent="0.2">
      <c r="A49" s="5"/>
      <c r="B49" s="4"/>
      <c r="D49" s="3"/>
    </row>
    <row r="50" spans="1:4" x14ac:dyDescent="0.2">
      <c r="A50" s="5"/>
      <c r="B50" s="4"/>
      <c r="D50" s="3"/>
    </row>
    <row r="51" spans="1:4" x14ac:dyDescent="0.2">
      <c r="A51" s="5"/>
      <c r="B51" s="4"/>
      <c r="D51" s="3"/>
    </row>
    <row r="52" spans="1:4" x14ac:dyDescent="0.2">
      <c r="A52" s="5"/>
      <c r="B52" s="4"/>
      <c r="D52" s="3"/>
    </row>
    <row r="53" spans="1:4" x14ac:dyDescent="0.2">
      <c r="A53" s="5"/>
      <c r="B53" s="4"/>
      <c r="D53" s="3"/>
    </row>
    <row r="54" spans="1:4" x14ac:dyDescent="0.2">
      <c r="A54" s="5"/>
      <c r="B54" s="4"/>
      <c r="D54" s="3"/>
    </row>
    <row r="55" spans="1:4" x14ac:dyDescent="0.2">
      <c r="A55" s="5"/>
      <c r="B55" s="4"/>
      <c r="D55" s="3"/>
    </row>
    <row r="56" spans="1:4" x14ac:dyDescent="0.2">
      <c r="A56" s="5"/>
      <c r="B56" s="4"/>
      <c r="D56" s="3"/>
    </row>
    <row r="57" spans="1:4" x14ac:dyDescent="0.2">
      <c r="A57" s="5"/>
      <c r="B57" s="4"/>
      <c r="D57" s="3"/>
    </row>
    <row r="58" spans="1:4" s="2" customFormat="1" x14ac:dyDescent="0.2">
      <c r="A58" s="12"/>
      <c r="B58" s="11"/>
      <c r="D58" s="13"/>
    </row>
    <row r="59" spans="1:4" x14ac:dyDescent="0.2">
      <c r="A59" s="5"/>
      <c r="B59" s="4"/>
      <c r="D59" s="3"/>
    </row>
    <row r="60" spans="1:4" x14ac:dyDescent="0.2">
      <c r="A60" s="5"/>
      <c r="B60" s="4"/>
      <c r="D60" s="3"/>
    </row>
    <row r="61" spans="1:4" x14ac:dyDescent="0.2">
      <c r="A61" s="5"/>
      <c r="B61" s="4"/>
      <c r="D61" s="3"/>
    </row>
    <row r="62" spans="1:4" x14ac:dyDescent="0.2">
      <c r="B62" s="4"/>
      <c r="D62" s="3"/>
    </row>
    <row r="63" spans="1:4" x14ac:dyDescent="0.2">
      <c r="D63" s="3"/>
    </row>
  </sheetData>
  <mergeCells count="10">
    <mergeCell ref="B3:C3"/>
    <mergeCell ref="B4:C4"/>
    <mergeCell ref="A11:A22"/>
    <mergeCell ref="A26:A37"/>
    <mergeCell ref="B15:B17"/>
    <mergeCell ref="B30:B32"/>
    <mergeCell ref="B11:B14"/>
    <mergeCell ref="B26:B29"/>
    <mergeCell ref="B33:B35"/>
    <mergeCell ref="B18:B20"/>
  </mergeCells>
  <phoneticPr fontId="6" type="noConversion"/>
  <conditionalFormatting sqref="D43:D61">
    <cfRule type="containsText" dxfId="1" priority="1" operator="containsText" text="připo">
      <formula>NOT(ISERROR(SEARCH("připo",D43)))</formula>
    </cfRule>
    <cfRule type="containsText" dxfId="0" priority="2" operator="containsText" text="proh">
      <formula>NOT(ISERROR(SEARCH("proh",D43)))</formula>
    </cfRule>
  </conditionalFormatting>
  <pageMargins left="0.25" right="0.25" top="0.75" bottom="0.75" header="0.3" footer="0.3"/>
  <pageSetup paperSize="9" scale="47" orientation="landscape" r:id="rId1"/>
  <rowBreaks count="1" manualBreakCount="1">
    <brk id="61" max="16383" man="1"/>
  </rowBreaks>
  <ignoredErrors>
    <ignoredError sqref="D33 D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defaultRowHeight="15" x14ac:dyDescent="0.25"/>
  <cols>
    <col min="1" max="1" width="19" customWidth="1"/>
  </cols>
  <sheetData>
    <row r="1" spans="1:1" x14ac:dyDescent="0.25">
      <c r="A1" t="s">
        <v>11</v>
      </c>
    </row>
    <row r="2" spans="1:1" x14ac:dyDescent="0.25">
      <c r="A2" t="s">
        <v>9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10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Stanice</vt:lpstr>
      <vt:lpstr>Kroky</vt:lpstr>
      <vt:lpstr>Stanice!Oblast_tisku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 Škrabal</dc:creator>
  <cp:lastModifiedBy>HONZA</cp:lastModifiedBy>
  <cp:lastPrinted>2023-04-21T12:14:55Z</cp:lastPrinted>
  <dcterms:created xsi:type="dcterms:W3CDTF">2023-01-18T07:18:06Z</dcterms:created>
  <dcterms:modified xsi:type="dcterms:W3CDTF">2023-07-21T09:00:40Z</dcterms:modified>
</cp:coreProperties>
</file>