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 (Naviga Assistance)\Dropbox (Naviga Assistance)\Naviga Assistance Team Folder\BG_Fullmatik\B_nové\C_ZD na profilu\"/>
    </mc:Choice>
  </mc:AlternateContent>
  <xr:revisionPtr revIDLastSave="0" documentId="13_ncr:1_{0F41834F-5066-45F6-9209-4AEC250A951F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Souhrn" sheetId="2" r:id="rId1"/>
    <sheet name="Fullmatik" sheetId="1" r:id="rId2"/>
    <sheet name="Strand" sheetId="4" r:id="rId3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" i="4" l="1"/>
  <c r="H6" i="4"/>
  <c r="H7" i="4"/>
  <c r="H8" i="4"/>
  <c r="H9" i="4"/>
  <c r="H11" i="4"/>
  <c r="H12" i="4"/>
  <c r="H13" i="4"/>
  <c r="H14" i="4"/>
  <c r="H15" i="4"/>
  <c r="H16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I107" i="1"/>
  <c r="I120" i="1"/>
  <c r="I5" i="1"/>
  <c r="I6" i="1"/>
  <c r="I7" i="1"/>
  <c r="I8" i="1"/>
  <c r="I9" i="1"/>
  <c r="I10" i="1"/>
  <c r="I11" i="1"/>
  <c r="I12" i="1"/>
  <c r="I13" i="1"/>
  <c r="I14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9" i="1"/>
  <c r="I40" i="1"/>
  <c r="I41" i="1"/>
  <c r="I42" i="1"/>
  <c r="I43" i="1"/>
  <c r="I44" i="1"/>
  <c r="I45" i="1"/>
  <c r="I46" i="1"/>
  <c r="I47" i="1"/>
  <c r="I48" i="1"/>
  <c r="I49" i="1"/>
  <c r="I50" i="1"/>
  <c r="I52" i="1"/>
  <c r="I53" i="1"/>
  <c r="I54" i="1"/>
  <c r="I55" i="1"/>
  <c r="I57" i="1"/>
  <c r="I58" i="1"/>
  <c r="I59" i="1"/>
  <c r="I60" i="1"/>
  <c r="I61" i="1"/>
  <c r="I62" i="1"/>
  <c r="I63" i="1"/>
  <c r="I64" i="1"/>
  <c r="I65" i="1"/>
  <c r="I66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7" i="1"/>
  <c r="I88" i="1"/>
  <c r="I89" i="1"/>
  <c r="I90" i="1"/>
  <c r="I91" i="1"/>
  <c r="I92" i="1"/>
  <c r="I93" i="1"/>
  <c r="I94" i="1"/>
  <c r="I95" i="1"/>
  <c r="I96" i="1"/>
  <c r="I97" i="1"/>
  <c r="I99" i="1"/>
  <c r="I100" i="1"/>
  <c r="I101" i="1"/>
  <c r="I102" i="1"/>
  <c r="I103" i="1"/>
  <c r="I104" i="1"/>
  <c r="I105" i="1"/>
  <c r="I109" i="1"/>
  <c r="I110" i="1"/>
  <c r="I112" i="1"/>
  <c r="I113" i="1"/>
  <c r="I114" i="1"/>
  <c r="I115" i="1"/>
  <c r="I116" i="1"/>
  <c r="I117" i="1"/>
  <c r="I119" i="1"/>
  <c r="I121" i="1"/>
  <c r="I122" i="1"/>
  <c r="I123" i="1"/>
  <c r="I124" i="1"/>
  <c r="I125" i="1"/>
  <c r="I126" i="1"/>
  <c r="I127" i="1"/>
  <c r="I128" i="1"/>
  <c r="I129" i="1"/>
  <c r="I131" i="1"/>
  <c r="I133" i="1"/>
  <c r="I134" i="1"/>
  <c r="I135" i="1"/>
  <c r="I137" i="1"/>
  <c r="I138" i="1"/>
  <c r="I139" i="1"/>
  <c r="I140" i="1"/>
  <c r="I141" i="1"/>
  <c r="I142" i="1"/>
  <c r="I143" i="1"/>
  <c r="I145" i="1"/>
  <c r="I146" i="1"/>
  <c r="I147" i="1"/>
  <c r="I148" i="1"/>
  <c r="I149" i="1"/>
  <c r="I151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H4" i="4"/>
  <c r="H32" i="4" l="1"/>
  <c r="G6" i="2" s="1"/>
  <c r="I4" i="1"/>
  <c r="I168" i="1" s="1"/>
  <c r="G5" i="2" s="1"/>
  <c r="G7" i="2" l="1"/>
  <c r="G9" i="2" s="1"/>
  <c r="G8" i="2" l="1"/>
</calcChain>
</file>

<file path=xl/sharedStrings.xml><?xml version="1.0" encoding="utf-8"?>
<sst xmlns="http://schemas.openxmlformats.org/spreadsheetml/2006/main" count="860" uniqueCount="508">
  <si>
    <t>Název</t>
  </si>
  <si>
    <t>Číslo výkresu</t>
  </si>
  <si>
    <t>Polotovar</t>
  </si>
  <si>
    <t>Materiál</t>
  </si>
  <si>
    <t>Počet ks</t>
  </si>
  <si>
    <t>ORIENTACE TUB</t>
  </si>
  <si>
    <t>V000034519</t>
  </si>
  <si>
    <t>AISI 304</t>
  </si>
  <si>
    <t>V000034444</t>
  </si>
  <si>
    <t>DVOJITÉ PLNĚNÍ</t>
  </si>
  <si>
    <t>AISI 316L</t>
  </si>
  <si>
    <t>AISI 304L</t>
  </si>
  <si>
    <t>V000034312</t>
  </si>
  <si>
    <t>POHON PLNĚNÍ</t>
  </si>
  <si>
    <t>V000034355</t>
  </si>
  <si>
    <t>DVOJITÉ NAHŘÍVÁNÍ</t>
  </si>
  <si>
    <t>V000034595</t>
  </si>
  <si>
    <t>DVOJSTISK</t>
  </si>
  <si>
    <t>V000034822</t>
  </si>
  <si>
    <t>VYHAZOVAČ</t>
  </si>
  <si>
    <t>V000035154</t>
  </si>
  <si>
    <t>V000034964</t>
  </si>
  <si>
    <t>POHON VAČEK</t>
  </si>
  <si>
    <t>V000034669</t>
  </si>
  <si>
    <t>ZDVIH NAHŘÍVÁNÍ</t>
  </si>
  <si>
    <t>V000035786</t>
  </si>
  <si>
    <t>MYCÍ POTRUBÍ</t>
  </si>
  <si>
    <t>VRCHNÍ RÁM SESTAVENÝ</t>
  </si>
  <si>
    <t>V000034283</t>
  </si>
  <si>
    <t>VRCHNÍ KRYT</t>
  </si>
  <si>
    <t>OVLÁDACÍ PANEL KPL.</t>
  </si>
  <si>
    <t>V000033898</t>
  </si>
  <si>
    <t>STŮL</t>
  </si>
  <si>
    <t>V000034492</t>
  </si>
  <si>
    <t>V000034033</t>
  </si>
  <si>
    <t>STŮL KOMPLET</t>
  </si>
  <si>
    <t>V000035935</t>
  </si>
  <si>
    <t>cena za kus bez DPH</t>
  </si>
  <si>
    <t>cena celkem bez DPH</t>
  </si>
  <si>
    <t>ČLÁNKOVÝ DOPRAVNÍK 32-100</t>
  </si>
  <si>
    <t>V000036982</t>
  </si>
  <si>
    <t>ROBOT KOMPLET</t>
  </si>
  <si>
    <t>V000038891</t>
  </si>
  <si>
    <t>VSTUPNÍ DOPRAVNÍK</t>
  </si>
  <si>
    <t>V000036571</t>
  </si>
  <si>
    <t>Fullmatik</t>
  </si>
  <si>
    <t>Strand</t>
  </si>
  <si>
    <t>Celková cena v Kč bez DPH</t>
  </si>
  <si>
    <t>Hodnota DPH</t>
  </si>
  <si>
    <t>Část C - Nákup dílů</t>
  </si>
  <si>
    <t>PŘENASTAVITELNÁ PÁKA SE ZÁVITOVÝM ČEPEM; M6x32; ÚHEL 20°; DÉLKA PÁČKY 30; VÝŠKA 31; ORANŽOVÁ</t>
  </si>
  <si>
    <t>N000011484</t>
  </si>
  <si>
    <t>M6x32</t>
  </si>
  <si>
    <t>OCEL</t>
  </si>
  <si>
    <t>PŘENASTAVITELNÁ PÁKA SE ZÁVITOVÝM ČEPEM; M8x20; ÚHEL 20°; DÉLKA PÁČKY 63; VÝŠKA 45; ORANŽOVÁ</t>
  </si>
  <si>
    <t>N000011497</t>
  </si>
  <si>
    <t>M8x20</t>
  </si>
  <si>
    <t>MAZACÍ HLAVICE; M6</t>
  </si>
  <si>
    <t>N000014124</t>
  </si>
  <si>
    <t>M6</t>
  </si>
  <si>
    <t>PRUŽNÝ ČLEN SPOJKY; 92 ShA; vhodný pro velikost pružné spojky 19/24; PRŮMĚR 40;</t>
  </si>
  <si>
    <t>N000014489</t>
  </si>
  <si>
    <t xml:space="preserve"> 40x37x17</t>
  </si>
  <si>
    <t>Guma</t>
  </si>
  <si>
    <t>Spojka Grmalu 19/24</t>
  </si>
  <si>
    <t>V000004678</t>
  </si>
  <si>
    <t>36 x 78x40</t>
  </si>
  <si>
    <t xml:space="preserve">Hliník </t>
  </si>
  <si>
    <t xml:space="preserve">DVOUŘADÉ KULIČKOVÉ LOŽISKO S KOSOÚHLÝM STYKEM S OBOUSTRANNÝM PRYŽOVÝM TĚSNĚNÍM; d=15; D=35; B=15,9; </t>
  </si>
  <si>
    <t>N000028352</t>
  </si>
  <si>
    <t>15x35-15,9</t>
  </si>
  <si>
    <t>MAGNET; Neodimový; d=8; h=4</t>
  </si>
  <si>
    <t>N000029167</t>
  </si>
  <si>
    <t xml:space="preserve"> 8x8x4</t>
  </si>
  <si>
    <t>MAGNET</t>
  </si>
  <si>
    <t>STÍRACÍ KROUŽEK S KOVOVÝM KROUŽKEM; d=16; D=22; H=3,5; L=5</t>
  </si>
  <si>
    <t>N000029532</t>
  </si>
  <si>
    <t xml:space="preserve"> 23x5x23</t>
  </si>
  <si>
    <t>NBR</t>
  </si>
  <si>
    <t>KROUŽEK UPÍNACÍ; d=20; D=40; H=14</t>
  </si>
  <si>
    <t>N000029688</t>
  </si>
  <si>
    <t xml:space="preserve"> 40x40x14</t>
  </si>
  <si>
    <t>PLAST</t>
  </si>
  <si>
    <t>KOLO RUČNÍ; DRÁŽKA PRO PERO 3; d=10; D=50; RAMENO ÚCHYTU 19mm</t>
  </si>
  <si>
    <t>N000029705</t>
  </si>
  <si>
    <t xml:space="preserve"> 52x50x51</t>
  </si>
  <si>
    <t>PLAST/OCEL</t>
  </si>
  <si>
    <t>KLUZNÉ POUZDRO S KOMPOZITEM POM; d=16; D=18; L=25</t>
  </si>
  <si>
    <t>N000031370</t>
  </si>
  <si>
    <t xml:space="preserve"> 18x18x25</t>
  </si>
  <si>
    <t>BRONZ</t>
  </si>
  <si>
    <t>KOLENO 45°; DN20; s=1,5; A=27; R=40;</t>
  </si>
  <si>
    <t>N000001093</t>
  </si>
  <si>
    <t>23x1,5-27</t>
  </si>
  <si>
    <t>SPOJENÍ CLAMP-HADICE; DN15; H=19; B=58; TALÍŘEK 34;</t>
  </si>
  <si>
    <t>N000002721</t>
  </si>
  <si>
    <t>34/19x1,5-58</t>
  </si>
  <si>
    <t>AISI 316</t>
  </si>
  <si>
    <t>CLAMP HRDLO; DN20; d=23; s=1,5; TALÍŘEK=34; L=18</t>
  </si>
  <si>
    <t>N000003250</t>
  </si>
  <si>
    <t>34/23x1,5-18</t>
  </si>
  <si>
    <t>CLAMP OBJÍMKA DVOUDÍLNÁ; TALÍŘEK 34; A=37</t>
  </si>
  <si>
    <t>N000003664</t>
  </si>
  <si>
    <t>CLAMP OBJÍMKA DVOUDÍLNÁ; TALÍŘEK 50,5; A=53</t>
  </si>
  <si>
    <t>N000003665</t>
  </si>
  <si>
    <t>TĚSNĚNÍ S LÍMEČKEM; EPDM; DN=20; A=22; s=1,5; TALÍŘEK 34</t>
  </si>
  <si>
    <t>N000003698</t>
  </si>
  <si>
    <t>34/22x1,5</t>
  </si>
  <si>
    <t>EPDM</t>
  </si>
  <si>
    <t>TĚSNĚNÍ S LÍMEČKEM; EPDM; DN=25; A=28; s=1,5; TALÍŘEK 50,5</t>
  </si>
  <si>
    <t>N000003702</t>
  </si>
  <si>
    <t>50,5/28x1,5</t>
  </si>
  <si>
    <t>ZAJIŠŤOVACÍ ČEP S KULIČKOU; D=5; L1=15; NEREZ</t>
  </si>
  <si>
    <t>N000029240</t>
  </si>
  <si>
    <t xml:space="preserve"> 48x10x11</t>
  </si>
  <si>
    <t>HLAVICE KLOUBOVÁ; ÚHLOVÝ VÝKYV 10°; M8</t>
  </si>
  <si>
    <t>N000029259</t>
  </si>
  <si>
    <t xml:space="preserve"> 21x21x44</t>
  </si>
  <si>
    <t>Manžeta PTFE 55,6 x 65 x 7,1</t>
  </si>
  <si>
    <t>v000029249</t>
  </si>
  <si>
    <t>PTFE</t>
  </si>
  <si>
    <t xml:space="preserve">Manžeta FPM 46 x 56 x 5 </t>
  </si>
  <si>
    <t>V000029219</t>
  </si>
  <si>
    <t xml:space="preserve">FPM </t>
  </si>
  <si>
    <t>Manžeta FPM 56 x 66 x 5</t>
  </si>
  <si>
    <t>V000029220</t>
  </si>
  <si>
    <t>Manžeta FPM  44 x 60 x 2</t>
  </si>
  <si>
    <t>V000029250</t>
  </si>
  <si>
    <t>MANŽETA; S6 10x18x6</t>
  </si>
  <si>
    <t>N000029271</t>
  </si>
  <si>
    <t xml:space="preserve"> 18x6x18</t>
  </si>
  <si>
    <t>STÍRACÍ KROUŽEK S KOVOVÝM KROUŽKEM; d=30; D=40; H=7; L=10</t>
  </si>
  <si>
    <t>N000029625</t>
  </si>
  <si>
    <t xml:space="preserve"> 40x10x40</t>
  </si>
  <si>
    <t>KLUZNÉ POUZDRO S KOMPOZITEM POM; d=30; D=34; L=40</t>
  </si>
  <si>
    <t>N000029646</t>
  </si>
  <si>
    <t xml:space="preserve"> 34x34x40</t>
  </si>
  <si>
    <t>POM</t>
  </si>
  <si>
    <t>ŠROUB RÝHOVANÝ M5x20; D=20;</t>
  </si>
  <si>
    <t>N000029697</t>
  </si>
  <si>
    <t xml:space="preserve"> 32x20x20</t>
  </si>
  <si>
    <t>OCEL KOROZIVZDORNÁ</t>
  </si>
  <si>
    <t>HLAVICE KLOUBOVÁ; ÚHLOVÝ VÝKYV 10°; M14x1,5</t>
  </si>
  <si>
    <t>N000030378</t>
  </si>
  <si>
    <t xml:space="preserve"> 60x31x31</t>
  </si>
  <si>
    <t>NÁLEVKA 35L</t>
  </si>
  <si>
    <t>V000034383</t>
  </si>
  <si>
    <t>CLAMP OBJÍMKA DVOUDÍLNÁ; TALÍŘEK=64; A=67</t>
  </si>
  <si>
    <t>N000003666</t>
  </si>
  <si>
    <t>TĚSNĚNÍ S LÍMEČKEM; EPDM; DN=50; A=67; s=1,5; TALÍŘEK 67</t>
  </si>
  <si>
    <t>N000003708</t>
  </si>
  <si>
    <t>64/52x1,5</t>
  </si>
  <si>
    <t xml:space="preserve">Nádrž  </t>
  </si>
  <si>
    <t>V000034384</t>
  </si>
  <si>
    <t>600x530x500</t>
  </si>
  <si>
    <t>CLAMP OBJÍMKA DVOUDÍLNÁ; TALÍŘEK=34; A=37</t>
  </si>
  <si>
    <t>CLAMP OBJÍMKA DVOUDÍLNÁ; TALÍŘEK=50,5; A=53</t>
  </si>
  <si>
    <t>CLAMP OBJÍMKA DVOUDÍLNÁ; TALÍŘEK=106; A=109</t>
  </si>
  <si>
    <t>N000003669</t>
  </si>
  <si>
    <t>TĚSNĚNÍ S LÍMEČKEM; EPDM; DN=50; A=52; s=1,5; TALÍŘEK 64</t>
  </si>
  <si>
    <t>TĚSNĚNÍ S LÍMEČKEM; EPDM; DN=80; A=85; s=2; TALÍŘEK 106</t>
  </si>
  <si>
    <t>N000003711</t>
  </si>
  <si>
    <t>106/85x2</t>
  </si>
  <si>
    <t>JEDNOŘADÉ KULIČKOVÉ LOŽISKO S OBOUSTRANNÝM TĚSNĚNÍM; d=20; D=42; B=12;</t>
  </si>
  <si>
    <t>N000008994</t>
  </si>
  <si>
    <t>20x42-12</t>
  </si>
  <si>
    <t>O-KROUŽEK; NBR 70; D=30; d=2;</t>
  </si>
  <si>
    <t>N000015380</t>
  </si>
  <si>
    <t>30x2</t>
  </si>
  <si>
    <t>NBR 70</t>
  </si>
  <si>
    <t>ŠROUB RÝHOVANÝ M6x16; D=24;</t>
  </si>
  <si>
    <t>N000029908</t>
  </si>
  <si>
    <t xml:space="preserve"> 31x24x24</t>
  </si>
  <si>
    <t>NEREZ</t>
  </si>
  <si>
    <t>PRUŽNÁ SPOJKA; VELIKOST 19/24; d=17; DRÁŽKA PRO PERO 5; PRUŽNÝ ČLEN 96 ShA</t>
  </si>
  <si>
    <t>V000031178</t>
  </si>
  <si>
    <t xml:space="preserve"> 66x40x40</t>
  </si>
  <si>
    <t>HLINÍK</t>
  </si>
  <si>
    <t>HADICOVÝ NÁSTAVEC DIN; DN15; H=19; B=45;</t>
  </si>
  <si>
    <t>N000029171</t>
  </si>
  <si>
    <t xml:space="preserve"> 45x19x19</t>
  </si>
  <si>
    <t xml:space="preserve">Rozdvojka </t>
  </si>
  <si>
    <t>V000034375</t>
  </si>
  <si>
    <t>144x107x184</t>
  </si>
  <si>
    <t>CLAMP HRDLO; DN15; d=19; s=1,5; TALÍŘEK=50,5; L=12,7</t>
  </si>
  <si>
    <t>N000003160</t>
  </si>
  <si>
    <t>50,5/19x1,5-12,7</t>
  </si>
  <si>
    <t>KLUZNÉ POUZDRO; SLINUTÝ BRONZ; d=25; D=30; L=30</t>
  </si>
  <si>
    <t>N000008751</t>
  </si>
  <si>
    <t>25x30-30</t>
  </si>
  <si>
    <t>JEDNOŘADÉ KULIČKOVÉ LOŽISKO S OBOUSTRANNÝM TĚSNĚNÍM; d=15; D=32; B=9;</t>
  </si>
  <si>
    <t>N000008978</t>
  </si>
  <si>
    <t>15x32-9</t>
  </si>
  <si>
    <t>LOŽISKOVÝ DOMEČEK; d=20; VxŠxT 64x127x38; výška osy 33,3mm</t>
  </si>
  <si>
    <t>N000029507</t>
  </si>
  <si>
    <t xml:space="preserve"> 128x74x39</t>
  </si>
  <si>
    <t>STÍRACÍ KROUŽEK S KOVOVÝM KROUŽKEM; d=25; D=35; H=7; L=10</t>
  </si>
  <si>
    <t>N000029510</t>
  </si>
  <si>
    <t xml:space="preserve"> 35x10x35</t>
  </si>
  <si>
    <t>KOLENO 45°; DN32; s=1,5; A=37; R=55;</t>
  </si>
  <si>
    <t>N000001056</t>
  </si>
  <si>
    <t>35x1,5-37</t>
  </si>
  <si>
    <t>KOLENO 45°; DN25; s=1,5; A=77; R=38;</t>
  </si>
  <si>
    <t>N000001104</t>
  </si>
  <si>
    <t>25,4x1,5-77</t>
  </si>
  <si>
    <t>SOUOSÁ REDUKCE; DN32/DN15; s=1,5; L=28;</t>
  </si>
  <si>
    <t>N000002172</t>
  </si>
  <si>
    <t>35/19x1,5</t>
  </si>
  <si>
    <t>SOUOSÁ REDUKCE; DN38/DN25; s=1,5; L=67;</t>
  </si>
  <si>
    <t>N000002250</t>
  </si>
  <si>
    <t>38,1/25,4x1,5</t>
  </si>
  <si>
    <t>NEREZOVÁ SPONA SE ŠROUBEM; ROZSAH D=21-23; H=18</t>
  </si>
  <si>
    <t>N000008637</t>
  </si>
  <si>
    <t>21/23x18</t>
  </si>
  <si>
    <t>NEREZOVÁ SPONA SE ŠROUBEM; ROZSAH D=27-29; H=18</t>
  </si>
  <si>
    <t>N000008640</t>
  </si>
  <si>
    <t>27/29x18</t>
  </si>
  <si>
    <t>KŘÍŽOVÁ MATICE; VNITŘNÍ ZÁVIT M8</t>
  </si>
  <si>
    <t>N000029170</t>
  </si>
  <si>
    <t xml:space="preserve"> 51x33x51</t>
  </si>
  <si>
    <t xml:space="preserve">HADICE PRO HORKÝ VZDUCH; d=19; D=22; </t>
  </si>
  <si>
    <t>N000030509</t>
  </si>
  <si>
    <t xml:space="preserve"> 22x353x1716</t>
  </si>
  <si>
    <t>SILIKON</t>
  </si>
  <si>
    <t xml:space="preserve">HADICE PRO HORKÝ VZDUCH; d=25; D=28; </t>
  </si>
  <si>
    <t>N000030510</t>
  </si>
  <si>
    <t xml:space="preserve"> 1424x97x248</t>
  </si>
  <si>
    <t xml:space="preserve">Radiální vačka </t>
  </si>
  <si>
    <t>V000034956</t>
  </si>
  <si>
    <t xml:space="preserve">185 X 60 X 160 </t>
  </si>
  <si>
    <t>Ocel</t>
  </si>
  <si>
    <t xml:space="preserve">Vačka  </t>
  </si>
  <si>
    <t>V000034872</t>
  </si>
  <si>
    <t>180  x 60 x 160</t>
  </si>
  <si>
    <t>JEDNOŘADÉ KULIČKOVÉ LOŽISKO S OBOUSTRANNÝM TĚSNĚNÍM; d=12; D=28; B=8;</t>
  </si>
  <si>
    <t>N000008970</t>
  </si>
  <si>
    <t>12x28-8</t>
  </si>
  <si>
    <t>JEDNOŘADÉ KULIČKOVÉ LOŽISKO S OBOUSTRANNÝM TĚSNĚNÍM; d=25; D=47; B=12;</t>
  </si>
  <si>
    <t>N000009002</t>
  </si>
  <si>
    <t>25x47-12</t>
  </si>
  <si>
    <t>SVĚRNÉ UPÍNACÍ POUZDRO d=25, D=34, L1=25, L2=38, CELKOVÁ DÉLKA=51, KROUTÍCÍ MOMENT=266Nm, AXIÁLNÍ SÍLA=21kN, UPÍNACÍ ŠROUBY M6x18</t>
  </si>
  <si>
    <t>N000028302</t>
  </si>
  <si>
    <t xml:space="preserve"> 57x51x57</t>
  </si>
  <si>
    <t>SNÍMACÍ LOŽISKOVÁ KLADKA; d=12; D=30; B=40; C=14;</t>
  </si>
  <si>
    <t>N000028457</t>
  </si>
  <si>
    <t xml:space="preserve"> 41x31x31</t>
  </si>
  <si>
    <t>OPĚRNÁ KLADKA; d=8; D=24; B=10;</t>
  </si>
  <si>
    <t>N000029276</t>
  </si>
  <si>
    <t xml:space="preserve"> 25x25x10</t>
  </si>
  <si>
    <t>SNÍMACÍ LOŽISKOVÁ KLADKA; d=6; D=16; B=28; C=11;</t>
  </si>
  <si>
    <t>N000029291</t>
  </si>
  <si>
    <t xml:space="preserve"> 17x29x17</t>
  </si>
  <si>
    <t>Kolejnice vedení</t>
  </si>
  <si>
    <t>V000033021</t>
  </si>
  <si>
    <t>20 x 60 x 20</t>
  </si>
  <si>
    <t>KLOUBOVÁ HLAVICE NEREZ; d=12; M12;</t>
  </si>
  <si>
    <t>N000029577</t>
  </si>
  <si>
    <t xml:space="preserve"> 70x32x17</t>
  </si>
  <si>
    <t>VOZÍK VEDENÍ; výška 28mm; šířka 34mm; statická nosnost 16970 N</t>
  </si>
  <si>
    <t>N000029649</t>
  </si>
  <si>
    <t xml:space="preserve"> 35x24x62</t>
  </si>
  <si>
    <t>ZKRUTNÁ PRUŽINA; LEVOTOČIVÁ; d=0,7; Di=4,5; De=5,9; n=9</t>
  </si>
  <si>
    <t>N000030405</t>
  </si>
  <si>
    <t xml:space="preserve"> 19x10x19</t>
  </si>
  <si>
    <t>Steel</t>
  </si>
  <si>
    <t>ZKRUTNÁ PRUŽINA; PRAVOTOČIVÁ; d=0,7; Di=4,5; De=5,9; n=9</t>
  </si>
  <si>
    <t>N000030407</t>
  </si>
  <si>
    <t>TANDEMOVÉ KULIČKOVÉ POUZDRO; d=12; D=21; L=57;</t>
  </si>
  <si>
    <t>N000030415</t>
  </si>
  <si>
    <t xml:space="preserve"> 57x21x21</t>
  </si>
  <si>
    <t>TAŽNÁ PRUŽINA; d=4; De=28; L0=124; n=20;</t>
  </si>
  <si>
    <t>N000030485</t>
  </si>
  <si>
    <t xml:space="preserve"> 30x151x30</t>
  </si>
  <si>
    <t xml:space="preserve">Čelist </t>
  </si>
  <si>
    <t>V000038354</t>
  </si>
  <si>
    <t>84X10X20</t>
  </si>
  <si>
    <t>Čelist zuby 10 znaků</t>
  </si>
  <si>
    <t>V000038356</t>
  </si>
  <si>
    <t>TAŽNÁ PRUŽINA; d=1,25; De=13,8; L0=48,7; n=20;</t>
  </si>
  <si>
    <t>N000031356</t>
  </si>
  <si>
    <t xml:space="preserve"> 15x65x15</t>
  </si>
  <si>
    <t>DVOJSTŘIH</t>
  </si>
  <si>
    <t>V000034937</t>
  </si>
  <si>
    <t>TAŽNÁ PRUŽINA; d=3,15; De=28,4; L0=110,3; n=20;</t>
  </si>
  <si>
    <t>V000030761</t>
  </si>
  <si>
    <t xml:space="preserve"> 165x31x31</t>
  </si>
  <si>
    <t>OCEL ZINKOVANÁ</t>
  </si>
  <si>
    <t>JEDNOŘADÉ KULIČKOVÉ LOŽISKO S OBOUSTRANNÝM TĚSNĚNÍM; d=8; D=22; B=7;</t>
  </si>
  <si>
    <t>N000008956</t>
  </si>
  <si>
    <t>8x22-7</t>
  </si>
  <si>
    <t>V000036060</t>
  </si>
  <si>
    <t>3 x 60 x 35</t>
  </si>
  <si>
    <t>Nerezová vodící tyč  12</t>
  </si>
  <si>
    <t>V000034826</t>
  </si>
  <si>
    <t>12 x 200</t>
  </si>
  <si>
    <t>PŘENASTAVITELNÁ PÁKA SE ZÁVITOVÝM ČEPEM; M6x15; DÉLKA PÁČKY 40; VÝŠKA 31;</t>
  </si>
  <si>
    <t>N000029260</t>
  </si>
  <si>
    <t xml:space="preserve"> 47x46x15</t>
  </si>
  <si>
    <t>PŘENASTAVITELNÁ PÁKA SE ZÁVITOVÝM ČEPEM; M6x30; DÉLKA PÁČKY 40; VÝŠKA 31;</t>
  </si>
  <si>
    <t>N000029261</t>
  </si>
  <si>
    <t xml:space="preserve"> 47x61x15</t>
  </si>
  <si>
    <t>KLUZNÉ POUZDRO S KOMPOZITEM POM; d=16; D=18; L=20</t>
  </si>
  <si>
    <t>N000029264</t>
  </si>
  <si>
    <t xml:space="preserve"> 18x18x20</t>
  </si>
  <si>
    <t>PŘÍRUBOVÝ LOŽISKOVÝ DOMEČEK; d=25; VxŠxT 95x95x35,6</t>
  </si>
  <si>
    <t>N000031303</t>
  </si>
  <si>
    <t xml:space="preserve"> 36x96x96</t>
  </si>
  <si>
    <t>SPOJENÍ CLAMP-HADICE; DN40; H=40; B=88; TALÍŘEK 50,5;</t>
  </si>
  <si>
    <t>N000002701</t>
  </si>
  <si>
    <t>50,5/40x2-88</t>
  </si>
  <si>
    <t>CLAMP HRDLO; DN40; d=40; s=1,5; TALÍŘEK=50,5; L=21,5</t>
  </si>
  <si>
    <t>N000003392</t>
  </si>
  <si>
    <t>50,5/40x1,5-21,5</t>
  </si>
  <si>
    <t>TĚSNĚNÍ S LÍMEČKEM; EPDM; DN=40; A=40; s=1,5; TALÍŘEK 50,5</t>
  </si>
  <si>
    <t>N000003687</t>
  </si>
  <si>
    <t>50,5/12x1</t>
  </si>
  <si>
    <t>N000011477</t>
  </si>
  <si>
    <t>M5x32</t>
  </si>
  <si>
    <t>O-KROUŽEK; D=28; d=2</t>
  </si>
  <si>
    <t>N000030891</t>
  </si>
  <si>
    <t>28x2</t>
  </si>
  <si>
    <t>VITON</t>
  </si>
  <si>
    <t>PŘENASTAVITELNÁ PÁKA SE ZÁVITOVÝM ČEPEM; M8x16; ÚHEL 20°; DÉLKA PÁČKY 63; VÝŠKA 45; ORANŽOVÁ</t>
  </si>
  <si>
    <t>N000011496</t>
  </si>
  <si>
    <t>M8x16</t>
  </si>
  <si>
    <t xml:space="preserve">Trubka 28 x 1,5 </t>
  </si>
  <si>
    <t xml:space="preserve">AISI 316 </t>
  </si>
  <si>
    <t>Trubka 48,3 x 2</t>
  </si>
  <si>
    <t>Trubka 40 x 1,5</t>
  </si>
  <si>
    <t xml:space="preserve">Plocháč  15 x 3 </t>
  </si>
  <si>
    <t>Jekl 30 x 30 x 2</t>
  </si>
  <si>
    <t>Jekl 60 x 30 x 2</t>
  </si>
  <si>
    <t>Jekl 60 x 60 x 3</t>
  </si>
  <si>
    <t xml:space="preserve">Jekl 40 x 40 x 2 </t>
  </si>
  <si>
    <t>NEREZ. MADLO; M6; ROZTEČ ŠROZUBŮ 100mm;</t>
  </si>
  <si>
    <t>N000017368</t>
  </si>
  <si>
    <t xml:space="preserve"> 45x110x10</t>
  </si>
  <si>
    <t>PRŮCHODKA 53x100</t>
  </si>
  <si>
    <t>V000037238</t>
  </si>
  <si>
    <t>KOLENO 180°; DN50; D1=50; D2=53; L=140; R=70;</t>
  </si>
  <si>
    <t>N000016726</t>
  </si>
  <si>
    <t>53x1,5-140</t>
  </si>
  <si>
    <t>Ovl. Panel</t>
  </si>
  <si>
    <t>V000038768</t>
  </si>
  <si>
    <t>310x300x130</t>
  </si>
  <si>
    <t>KOLENO 90°; DN40; s=2; A=57; R=57;</t>
  </si>
  <si>
    <t>N000001463</t>
  </si>
  <si>
    <t>48,3x2</t>
  </si>
  <si>
    <t>SVĚRNÝ DRŽÁK; D=48,3; PŘIPOJENÍ 4xM8; VxŠxH 95x95x80</t>
  </si>
  <si>
    <t>N000029257</t>
  </si>
  <si>
    <t xml:space="preserve"> 96x95x81</t>
  </si>
  <si>
    <t>TAŽNÁ PRUŽINA; d=0,63; De=4,4; L0=57,3; n=80;</t>
  </si>
  <si>
    <t>N000029623</t>
  </si>
  <si>
    <t xml:space="preserve"> 5x59x5</t>
  </si>
  <si>
    <t>O-KROUŽEK; D=56; d=3;</t>
  </si>
  <si>
    <t>N000029626</t>
  </si>
  <si>
    <t>56x3</t>
  </si>
  <si>
    <t>O-KROUŽEK; D=68; d=3;</t>
  </si>
  <si>
    <t>N000029660</t>
  </si>
  <si>
    <t>68x3</t>
  </si>
  <si>
    <t>NAKLÁPĚCÍ KULIČKOVÉ LOŽISKO; d=40; D=80; B=18;</t>
  </si>
  <si>
    <t>N000030534</t>
  </si>
  <si>
    <t xml:space="preserve"> 18x80x80</t>
  </si>
  <si>
    <t>STÍRACÍ KROUŽEK S KOVOVÝM KROUŽKEM; d=40; D=50; H=5,5; L=7</t>
  </si>
  <si>
    <t>N000030535</t>
  </si>
  <si>
    <t xml:space="preserve"> 51x8x51</t>
  </si>
  <si>
    <t>SVĚRNÝ HLINÍKOVÝ NÁBOJ SPOJKY GESM; VELIKOST 38/45; PRŮMĚR DÍRY 40mm; VNĚJŠÍ PRŮMĚR 80mm; DÉLKA SPOJKY 114mm;</t>
  </si>
  <si>
    <t>N000030837</t>
  </si>
  <si>
    <t xml:space="preserve"> 67x81x81</t>
  </si>
  <si>
    <t>PRUŽNÝ ČLEN SPOJKY; 92 ShA; vhodný pro velikost pružné spojky 38/45; PRŮMĚR 80;</t>
  </si>
  <si>
    <t>N000030838</t>
  </si>
  <si>
    <t xml:space="preserve"> 25x81x81</t>
  </si>
  <si>
    <t>NOHA; M20; PR.100; l=185</t>
  </si>
  <si>
    <t>N000027112</t>
  </si>
  <si>
    <t xml:space="preserve"> 101x101x206</t>
  </si>
  <si>
    <t>KLUZNÉ POUZDRO S KOMPOZITEM POM; d=70; D=75; L=60;</t>
  </si>
  <si>
    <t>N000030537</t>
  </si>
  <si>
    <t xml:space="preserve"> 75x75x60</t>
  </si>
  <si>
    <t>STÍRACÍ KROUŽEK S KOVOVÝM KROUŽKEM; d=70; D=80; H=7; L=10</t>
  </si>
  <si>
    <t>N000030538</t>
  </si>
  <si>
    <t xml:space="preserve"> 80x10x80</t>
  </si>
  <si>
    <t xml:space="preserve">JAZÝČKOVÝ ZÁMEK PRO SERVISNÍ KLÍČ; MONTÁŽNÍ OTVOR D=25; </t>
  </si>
  <si>
    <t>N000031282</t>
  </si>
  <si>
    <t xml:space="preserve"> 33x28x61</t>
  </si>
  <si>
    <t>ROZVADĚČ</t>
  </si>
  <si>
    <t>V000033901</t>
  </si>
  <si>
    <t xml:space="preserve">Rozvaděč </t>
  </si>
  <si>
    <t>V000033902</t>
  </si>
  <si>
    <t>1100x1000x300</t>
  </si>
  <si>
    <t>MAGNET DVEŘÍ</t>
  </si>
  <si>
    <t>N000017348</t>
  </si>
  <si>
    <t xml:space="preserve"> 41x21x37</t>
  </si>
  <si>
    <t>PANT DVEŘÍ S NASTAVITELNÝM TŘENÍM</t>
  </si>
  <si>
    <t>N000020332</t>
  </si>
  <si>
    <t xml:space="preserve"> 40x14x40</t>
  </si>
  <si>
    <t>MADLO; HLINÍKOVÉ; ROZTEČ 700mm</t>
  </si>
  <si>
    <t>N000027495</t>
  </si>
  <si>
    <t xml:space="preserve"> 748x86x36</t>
  </si>
  <si>
    <t xml:space="preserve">Těsnění </t>
  </si>
  <si>
    <t>V000038902</t>
  </si>
  <si>
    <t>230 x 70 x 2</t>
  </si>
  <si>
    <t>V000034637</t>
  </si>
  <si>
    <t>220 X 20 X 3</t>
  </si>
  <si>
    <t>PÍSTEK PRUŽINOVÝ; ZÁVIT TĚLE M12; PRŮMĚR PÍSTKU 6mm; DÉLKA PÍSTKU 8mm;</t>
  </si>
  <si>
    <t>N000029903</t>
  </si>
  <si>
    <t xml:space="preserve"> 20x38x51</t>
  </si>
  <si>
    <t xml:space="preserve">Plexi </t>
  </si>
  <si>
    <t>V000035945</t>
  </si>
  <si>
    <t xml:space="preserve">Polykarbonát </t>
  </si>
  <si>
    <t>V000035947</t>
  </si>
  <si>
    <t>V000035950</t>
  </si>
  <si>
    <t>V000035955</t>
  </si>
  <si>
    <t>V000035958</t>
  </si>
  <si>
    <t>V000035968</t>
  </si>
  <si>
    <t>V000035959</t>
  </si>
  <si>
    <t>MADLO; HLINÍKOVÉ; ROZTEČ 900mm</t>
  </si>
  <si>
    <t>N000031418</t>
  </si>
  <si>
    <t xml:space="preserve"> 948x86x36</t>
  </si>
  <si>
    <t>MAZACÍ HLAVICE</t>
  </si>
  <si>
    <t>SNÍMACÍ LOŽISKOVÁ KLADKA d=10; D=22; B=36,2; C=12;</t>
  </si>
  <si>
    <t>N000028306</t>
  </si>
  <si>
    <t xml:space="preserve"> 36x23x23</t>
  </si>
  <si>
    <t xml:space="preserve">OCEL </t>
  </si>
  <si>
    <t>OPĚRNÁ KLADKA; d=8; D=24; B=14</t>
  </si>
  <si>
    <t>N000030789</t>
  </si>
  <si>
    <t xml:space="preserve"> 15x24x24</t>
  </si>
  <si>
    <t>JEDNOŘADÉ KULIČKOVÉ LOŽISKO S OBOUSTRANNÝM PRYŽOVÝM TĚSNĚNÍM, d=100; D=150; B=24;</t>
  </si>
  <si>
    <t>N000030795</t>
  </si>
  <si>
    <t xml:space="preserve"> 25x150x150</t>
  </si>
  <si>
    <t>SVĚRNÉ UPÍNACÍ POUZDRO d=40, D=65, L1=17, L2=22, CELKOVÁ DÉLKA=34, KROUTÍCÍ MOMENT=918Nm, AXIÁLNÍ SÍLA=946kN, UPÍNACÍ ŠROUBY M6x20</t>
  </si>
  <si>
    <t>N000030807</t>
  </si>
  <si>
    <t xml:space="preserve"> 35x65x65</t>
  </si>
  <si>
    <t>KLUZNÉ POUZDRO S KOMPOZITEM POM; d=10; D=12; B=15</t>
  </si>
  <si>
    <t>N000030808</t>
  </si>
  <si>
    <t xml:space="preserve"> 15x13x12</t>
  </si>
  <si>
    <t>POM-ČERNÝ</t>
  </si>
  <si>
    <t>JEDNOŘADÉ KULIČKOVÉ LOŽISKO S OBOUSTRANNÝM PRYŽOVÝM TĚSNĚNÍM, d=10; D=19; B=5;</t>
  </si>
  <si>
    <t>N000008960</t>
  </si>
  <si>
    <t>10x19-5</t>
  </si>
  <si>
    <t>PRUŽNÝ ČLEN SPOJKY; 92 ShA; vhodný pro velikost pružné spojky 14</t>
  </si>
  <si>
    <t>N000023850</t>
  </si>
  <si>
    <t xml:space="preserve"> 13x31x27</t>
  </si>
  <si>
    <t>GUMA</t>
  </si>
  <si>
    <t>PRUŽNÁ SPOJKA; VELIKOST 14; d=8; D=30; L=35 HLINÍKOVÁ; NÁBOJ BEZ DRÁŽKY PRO PERO</t>
  </si>
  <si>
    <t>N000023852</t>
  </si>
  <si>
    <t xml:space="preserve"> 23x31x30</t>
  </si>
  <si>
    <t>SVĚRNÝ ČEP; d1=16; upínaný průměr 25mm; L=46</t>
  </si>
  <si>
    <t>N000030752</t>
  </si>
  <si>
    <t xml:space="preserve"> 54x16x17</t>
  </si>
  <si>
    <t>Všeobecné</t>
  </si>
  <si>
    <t>VOZÍK VEDENÍ; výška 10mm; šířka 20mm; statická nosnost 2550 N</t>
  </si>
  <si>
    <t>N000030898</t>
  </si>
  <si>
    <t xml:space="preserve"> 29x9x20</t>
  </si>
  <si>
    <t>VAKUOVÁ PŘÍSAVKA; Ø53; G1/8 female; 1,5 měchu, tvrdost měchu 30 ShA</t>
  </si>
  <si>
    <t>N000030929</t>
  </si>
  <si>
    <t xml:space="preserve"> 54x35x54</t>
  </si>
  <si>
    <t>JEDNOŘADÉ KULIČKOVÉ LOŽISKO S OBOUSTRANNÝM PRYŽOVÝM TĚSNĚNÍM, d=20; D=37; B=9;</t>
  </si>
  <si>
    <t>N000008993</t>
  </si>
  <si>
    <t>20x37-9</t>
  </si>
  <si>
    <t>JEDNOŘADÉ KULIČKOVÉ LOŽISKO S OBOUSTRANNÝM PRYŽOVÝM TĚSNĚNÍM, d=25; D=47; B=12;</t>
  </si>
  <si>
    <t>TYČ PRO BOČNÍ ZÁBRADLÍ DOPRAVNÍKU; d=12; L=100mm</t>
  </si>
  <si>
    <t>N000014219</t>
  </si>
  <si>
    <t xml:space="preserve"> 117x13x13</t>
  </si>
  <si>
    <t>BOČNÍ DRŽÁK ZÁBRADÍ; PRO TYČ d=12</t>
  </si>
  <si>
    <t>N000015286</t>
  </si>
  <si>
    <t xml:space="preserve"> 74x165x51</t>
  </si>
  <si>
    <t>NOHA ; M16; PR.80; l=185</t>
  </si>
  <si>
    <t>N000017304</t>
  </si>
  <si>
    <t xml:space="preserve"> 80x205x80</t>
  </si>
  <si>
    <t>DRŽÁK JEDNÉ KONICKÉ LISTY BEZ TYČE, PRO TYČ d=12</t>
  </si>
  <si>
    <t>N000017372</t>
  </si>
  <si>
    <t xml:space="preserve"> 46x45x46</t>
  </si>
  <si>
    <t>KÓNICKÉ BOČNÍ VEDENÍ; l=1850</t>
  </si>
  <si>
    <t>N000030769</t>
  </si>
  <si>
    <t xml:space="preserve"> 22x58x1850</t>
  </si>
  <si>
    <t>PE 1000 - BÍLÁ</t>
  </si>
  <si>
    <t xml:space="preserve">Pás gurtový   </t>
  </si>
  <si>
    <t>V000036512</t>
  </si>
  <si>
    <t>1574x65x590</t>
  </si>
  <si>
    <t>V000036606</t>
  </si>
  <si>
    <t xml:space="preserve">1009x65x590 </t>
  </si>
  <si>
    <t>Kolejnice  MGN</t>
  </si>
  <si>
    <t>V000036160</t>
  </si>
  <si>
    <t>750x7x10</t>
  </si>
  <si>
    <t xml:space="preserve">Ocel  </t>
  </si>
  <si>
    <t xml:space="preserve">Rozvaděč  </t>
  </si>
  <si>
    <t>V000036810</t>
  </si>
  <si>
    <t>530x500x470</t>
  </si>
  <si>
    <t>Ocel  RAL 7035</t>
  </si>
  <si>
    <t xml:space="preserve">Trubka  219,1 x 8,18 </t>
  </si>
  <si>
    <t>V000036692</t>
  </si>
  <si>
    <t>1400 mm</t>
  </si>
  <si>
    <t>Celková cena za Strand bez DPH</t>
  </si>
  <si>
    <t>Celková cena za Fullmatik bez DPH</t>
  </si>
  <si>
    <t>Celková cena bez DPH</t>
  </si>
  <si>
    <t>Celková cena včetně DPH</t>
  </si>
  <si>
    <t>MJ</t>
  </si>
  <si>
    <t>Počet</t>
  </si>
  <si>
    <t>ks</t>
  </si>
  <si>
    <t>m</t>
  </si>
  <si>
    <t>Rozměry v mm</t>
  </si>
  <si>
    <t xml:space="preserve">1085 x 430 x 8 </t>
  </si>
  <si>
    <t xml:space="preserve">1085 x 435 x 8 </t>
  </si>
  <si>
    <t xml:space="preserve">1085 x 345 x 8 </t>
  </si>
  <si>
    <t xml:space="preserve">1085 x 570 x 8 </t>
  </si>
  <si>
    <t xml:space="preserve">1085 x 675 x 8 </t>
  </si>
  <si>
    <t xml:space="preserve">1085 x 515 x 8 </t>
  </si>
  <si>
    <t xml:space="preserve">910 x 865 x 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</si>
</sst>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1" fillId="0" borderId="1" xfId="0" applyFont="1" applyBorder="1"/>
    <xf numFmtId="0" fontId="0" fillId="0" borderId="0" xfId="0" applyFill="1"/>
    <xf numFmtId="0" fontId="2" fillId="0" borderId="1" xfId="0" applyFont="1" applyBorder="1"/>
    <xf numFmtId="0" fontId="0" fillId="4" borderId="0" xfId="0" applyFill="1"/>
    <xf numFmtId="0" fontId="0" fillId="5" borderId="0" xfId="0" applyFill="1"/>
    <xf numFmtId="0" fontId="0" fillId="0" borderId="1" xfId="0" applyBorder="1" applyAlignment="1">
      <alignment horizontal="center"/>
    </xf>
    <xf numFmtId="0" fontId="2" fillId="2" borderId="0" xfId="0" applyFont="1" applyFill="1" applyAlignment="1"/>
    <xf numFmtId="0" fontId="2" fillId="0" borderId="1" xfId="0" applyFont="1" applyBorder="1" applyAlignment="1">
      <alignment horizontal="center"/>
    </xf>
    <xf numFmtId="164" fontId="0" fillId="0" borderId="1" xfId="0" applyNumberFormat="1" applyBorder="1"/>
    <xf numFmtId="0" fontId="2" fillId="4" borderId="0" xfId="0" applyFont="1" applyFill="1" applyAlignment="1"/>
    <xf numFmtId="0" fontId="2" fillId="0" borderId="0" xfId="0" applyFont="1" applyFill="1" applyAlignment="1"/>
    <xf numFmtId="0" fontId="2" fillId="5" borderId="0" xfId="0" applyFont="1" applyFill="1" applyAlignment="1"/>
    <xf numFmtId="164" fontId="0" fillId="3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2" fillId="4" borderId="0" xfId="0" applyFont="1" applyFill="1" applyAlignment="1" applyProtection="1">
      <protection locked="0"/>
    </xf>
    <xf numFmtId="0" fontId="2" fillId="0" borderId="0" xfId="0" applyFont="1" applyFill="1" applyBorder="1" applyAlignment="1"/>
    <xf numFmtId="164" fontId="0" fillId="0" borderId="0" xfId="0" applyNumberFormat="1" applyBorder="1"/>
    <xf numFmtId="0" fontId="0" fillId="0" borderId="0" xfId="0" applyBorder="1"/>
    <xf numFmtId="0" fontId="0" fillId="0" borderId="0" xfId="0" applyFill="1" applyBorder="1"/>
    <xf numFmtId="164" fontId="0" fillId="0" borderId="1" xfId="0" applyNumberForma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/>
    </xf>
    <xf numFmtId="0" fontId="0" fillId="7" borderId="1" xfId="0" applyFill="1" applyBorder="1" applyAlignment="1">
      <alignment wrapText="1"/>
    </xf>
    <xf numFmtId="0" fontId="0" fillId="7" borderId="1" xfId="0" applyFill="1" applyBorder="1"/>
    <xf numFmtId="0" fontId="2" fillId="5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64" fontId="0" fillId="0" borderId="2" xfId="0" applyNumberFormat="1" applyFill="1" applyBorder="1"/>
    <xf numFmtId="0" fontId="0" fillId="0" borderId="1" xfId="0" applyNumberFormat="1" applyBorder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4C3F0-46B3-4F15-90E6-CEE14591789C}">
  <dimension ref="C3:L11"/>
  <sheetViews>
    <sheetView workbookViewId="0">
      <selection activeCell="C5" sqref="C5:G6"/>
    </sheetView>
  </sheetViews>
  <sheetFormatPr defaultRowHeight="14.4" x14ac:dyDescent="0.3"/>
  <cols>
    <col min="7" max="7" width="28" customWidth="1"/>
  </cols>
  <sheetData>
    <row r="3" spans="3:12" x14ac:dyDescent="0.3">
      <c r="C3" s="46" t="s">
        <v>49</v>
      </c>
      <c r="D3" s="46"/>
      <c r="E3" s="46"/>
      <c r="F3" s="46"/>
      <c r="G3" s="46"/>
    </row>
    <row r="5" spans="3:12" x14ac:dyDescent="0.3">
      <c r="C5" s="47" t="s">
        <v>493</v>
      </c>
      <c r="D5" s="47"/>
      <c r="E5" s="47"/>
      <c r="F5" s="47"/>
      <c r="G5" s="26">
        <f>Fullmatik!I168</f>
        <v>0</v>
      </c>
    </row>
    <row r="6" spans="3:12" x14ac:dyDescent="0.3">
      <c r="C6" s="48" t="s">
        <v>492</v>
      </c>
      <c r="D6" s="48"/>
      <c r="E6" s="48"/>
      <c r="F6" s="48"/>
      <c r="G6" s="26">
        <f>Strand!H32</f>
        <v>0</v>
      </c>
    </row>
    <row r="7" spans="3:12" x14ac:dyDescent="0.3">
      <c r="C7" s="44" t="s">
        <v>494</v>
      </c>
      <c r="D7" s="44"/>
      <c r="E7" s="44"/>
      <c r="F7" s="44"/>
      <c r="G7" s="26">
        <f>Fullmatik!I168+Strand!H32</f>
        <v>0</v>
      </c>
      <c r="H7" s="7"/>
      <c r="I7" s="7"/>
    </row>
    <row r="8" spans="3:12" x14ac:dyDescent="0.3">
      <c r="C8" s="45" t="s">
        <v>48</v>
      </c>
      <c r="D8" s="45"/>
      <c r="E8" s="45"/>
      <c r="F8" s="45"/>
      <c r="G8" s="25">
        <f>G7*0.21</f>
        <v>0</v>
      </c>
      <c r="H8" s="7"/>
      <c r="I8" s="21"/>
      <c r="J8" s="22"/>
      <c r="K8" s="23"/>
      <c r="L8" s="23"/>
    </row>
    <row r="9" spans="3:12" x14ac:dyDescent="0.3">
      <c r="C9" s="44" t="s">
        <v>495</v>
      </c>
      <c r="D9" s="44"/>
      <c r="E9" s="44"/>
      <c r="F9" s="44"/>
      <c r="G9" s="26">
        <f>G7*1.21</f>
        <v>0</v>
      </c>
      <c r="H9" s="16"/>
      <c r="I9" s="24"/>
      <c r="J9" s="23"/>
      <c r="K9" s="23"/>
      <c r="L9" s="23"/>
    </row>
    <row r="10" spans="3:12" x14ac:dyDescent="0.3">
      <c r="I10" s="23"/>
      <c r="J10" s="23"/>
      <c r="K10" s="23"/>
      <c r="L10" s="23"/>
    </row>
    <row r="11" spans="3:12" x14ac:dyDescent="0.3">
      <c r="I11" s="23"/>
      <c r="J11" s="23"/>
      <c r="K11" s="23"/>
      <c r="L11" s="23"/>
    </row>
  </sheetData>
  <mergeCells count="6">
    <mergeCell ref="C9:F9"/>
    <mergeCell ref="C8:F8"/>
    <mergeCell ref="C7:F7"/>
    <mergeCell ref="C3:G3"/>
    <mergeCell ref="C5:F5"/>
    <mergeCell ref="C6:F6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8"/>
  <sheetViews>
    <sheetView tabSelected="1" zoomScaleNormal="100" workbookViewId="0">
      <pane ySplit="1" topLeftCell="A152" activePane="bottomLeft" state="frozen"/>
      <selection pane="bottomLeft" activeCell="D172" sqref="D172"/>
    </sheetView>
  </sheetViews>
  <sheetFormatPr defaultRowHeight="14.4" x14ac:dyDescent="0.3"/>
  <cols>
    <col min="2" max="2" width="36.33203125" style="1" customWidth="1"/>
    <col min="3" max="3" width="18.5546875" style="1" customWidth="1"/>
    <col min="4" max="4" width="16.6640625" style="1" customWidth="1"/>
    <col min="5" max="5" width="17.5546875" style="1" customWidth="1"/>
    <col min="6" max="6" width="8.5546875" style="28" customWidth="1"/>
    <col min="7" max="7" width="8.5546875" style="43" customWidth="1"/>
    <col min="8" max="8" width="18.6640625" customWidth="1"/>
    <col min="9" max="9" width="21.88671875" customWidth="1"/>
    <col min="10" max="10" width="9.33203125" customWidth="1"/>
    <col min="11" max="11" width="10" customWidth="1"/>
    <col min="12" max="12" width="9" style="4" customWidth="1"/>
    <col min="13" max="13" width="8.109375" style="4" customWidth="1"/>
    <col min="14" max="14" width="8.6640625" customWidth="1"/>
  </cols>
  <sheetData>
    <row r="1" spans="1:13" x14ac:dyDescent="0.3">
      <c r="B1" s="8" t="s">
        <v>0</v>
      </c>
      <c r="C1" s="8" t="s">
        <v>1</v>
      </c>
      <c r="D1" s="8" t="s">
        <v>2</v>
      </c>
      <c r="E1" s="8" t="s">
        <v>3</v>
      </c>
      <c r="F1" s="27" t="s">
        <v>497</v>
      </c>
      <c r="G1" s="27" t="s">
        <v>496</v>
      </c>
      <c r="H1" s="8" t="s">
        <v>37</v>
      </c>
      <c r="I1" s="13" t="s">
        <v>38</v>
      </c>
      <c r="L1"/>
      <c r="M1"/>
    </row>
    <row r="2" spans="1:13" s="16" customFormat="1" x14ac:dyDescent="0.3">
      <c r="A2" s="17" t="s">
        <v>45</v>
      </c>
      <c r="B2" s="17"/>
      <c r="C2" s="17"/>
      <c r="D2" s="17"/>
      <c r="E2" s="17"/>
      <c r="F2" s="35"/>
      <c r="G2" s="35"/>
      <c r="H2" s="17"/>
      <c r="I2" s="17"/>
    </row>
    <row r="3" spans="1:13" x14ac:dyDescent="0.3">
      <c r="A3" s="10"/>
      <c r="B3" s="29" t="s">
        <v>5</v>
      </c>
      <c r="C3" s="2" t="s">
        <v>6</v>
      </c>
      <c r="D3" s="3" t="s">
        <v>500</v>
      </c>
      <c r="E3" s="3"/>
      <c r="F3" s="36"/>
      <c r="G3" s="36"/>
      <c r="H3" s="3"/>
      <c r="I3" s="2"/>
      <c r="L3"/>
      <c r="M3"/>
    </row>
    <row r="4" spans="1:13" ht="43.2" x14ac:dyDescent="0.3">
      <c r="A4" s="10"/>
      <c r="B4" s="30" t="s">
        <v>50</v>
      </c>
      <c r="C4" s="1" t="s">
        <v>51</v>
      </c>
      <c r="D4" s="5" t="s">
        <v>52</v>
      </c>
      <c r="E4" s="1" t="s">
        <v>53</v>
      </c>
      <c r="F4" s="28">
        <v>4</v>
      </c>
      <c r="G4" s="28" t="s">
        <v>498</v>
      </c>
      <c r="H4" s="18"/>
      <c r="I4" s="14">
        <f t="shared" ref="I4:I66" si="0">H4*F4</f>
        <v>0</v>
      </c>
      <c r="L4"/>
      <c r="M4"/>
    </row>
    <row r="5" spans="1:13" ht="43.2" x14ac:dyDescent="0.3">
      <c r="A5" s="10"/>
      <c r="B5" s="30" t="s">
        <v>54</v>
      </c>
      <c r="C5" s="1" t="s">
        <v>55</v>
      </c>
      <c r="D5" s="5" t="s">
        <v>56</v>
      </c>
      <c r="E5" s="1" t="s">
        <v>53</v>
      </c>
      <c r="F5" s="28">
        <v>1</v>
      </c>
      <c r="G5" s="28" t="s">
        <v>498</v>
      </c>
      <c r="H5" s="18"/>
      <c r="I5" s="14">
        <f t="shared" si="0"/>
        <v>0</v>
      </c>
      <c r="L5"/>
      <c r="M5"/>
    </row>
    <row r="6" spans="1:13" x14ac:dyDescent="0.3">
      <c r="A6" s="10"/>
      <c r="B6" s="30" t="s">
        <v>57</v>
      </c>
      <c r="C6" s="1" t="s">
        <v>58</v>
      </c>
      <c r="D6" s="5" t="s">
        <v>59</v>
      </c>
      <c r="E6" s="1" t="s">
        <v>53</v>
      </c>
      <c r="F6" s="28">
        <v>10</v>
      </c>
      <c r="G6" s="28" t="s">
        <v>498</v>
      </c>
      <c r="H6" s="18"/>
      <c r="I6" s="14">
        <f t="shared" si="0"/>
        <v>0</v>
      </c>
      <c r="L6"/>
      <c r="M6"/>
    </row>
    <row r="7" spans="1:13" ht="28.8" x14ac:dyDescent="0.3">
      <c r="A7" s="10"/>
      <c r="B7" s="30" t="s">
        <v>60</v>
      </c>
      <c r="C7" s="1" t="s">
        <v>61</v>
      </c>
      <c r="D7" s="5" t="s">
        <v>62</v>
      </c>
      <c r="E7" s="1" t="s">
        <v>63</v>
      </c>
      <c r="F7" s="28">
        <v>3</v>
      </c>
      <c r="G7" s="28" t="s">
        <v>498</v>
      </c>
      <c r="H7" s="18"/>
      <c r="I7" s="14">
        <f t="shared" si="0"/>
        <v>0</v>
      </c>
      <c r="L7"/>
      <c r="M7"/>
    </row>
    <row r="8" spans="1:13" x14ac:dyDescent="0.3">
      <c r="A8" s="10"/>
      <c r="B8" s="30" t="s">
        <v>64</v>
      </c>
      <c r="C8" s="1" t="s">
        <v>65</v>
      </c>
      <c r="D8" s="5" t="s">
        <v>66</v>
      </c>
      <c r="E8" s="1" t="s">
        <v>67</v>
      </c>
      <c r="F8" s="28">
        <v>6</v>
      </c>
      <c r="G8" s="28" t="s">
        <v>498</v>
      </c>
      <c r="H8" s="18"/>
      <c r="I8" s="14">
        <f t="shared" si="0"/>
        <v>0</v>
      </c>
      <c r="L8"/>
      <c r="M8"/>
    </row>
    <row r="9" spans="1:13" ht="57.6" x14ac:dyDescent="0.3">
      <c r="A9" s="10"/>
      <c r="B9" s="30" t="s">
        <v>68</v>
      </c>
      <c r="C9" s="1" t="s">
        <v>69</v>
      </c>
      <c r="D9" s="5" t="s">
        <v>70</v>
      </c>
      <c r="E9" s="1" t="s">
        <v>53</v>
      </c>
      <c r="F9" s="28">
        <v>2</v>
      </c>
      <c r="G9" s="28" t="s">
        <v>498</v>
      </c>
      <c r="H9" s="18"/>
      <c r="I9" s="14">
        <f t="shared" si="0"/>
        <v>0</v>
      </c>
      <c r="L9"/>
      <c r="M9"/>
    </row>
    <row r="10" spans="1:13" x14ac:dyDescent="0.3">
      <c r="A10" s="10"/>
      <c r="B10" s="30" t="s">
        <v>71</v>
      </c>
      <c r="C10" s="1" t="s">
        <v>72</v>
      </c>
      <c r="D10" s="5" t="s">
        <v>73</v>
      </c>
      <c r="E10" s="1" t="s">
        <v>74</v>
      </c>
      <c r="F10" s="28">
        <v>40</v>
      </c>
      <c r="G10" s="28" t="s">
        <v>498</v>
      </c>
      <c r="H10" s="18"/>
      <c r="I10" s="14">
        <f t="shared" si="0"/>
        <v>0</v>
      </c>
      <c r="L10"/>
      <c r="M10"/>
    </row>
    <row r="11" spans="1:13" ht="28.8" x14ac:dyDescent="0.3">
      <c r="A11" s="10"/>
      <c r="B11" s="30" t="s">
        <v>75</v>
      </c>
      <c r="C11" s="1" t="s">
        <v>76</v>
      </c>
      <c r="D11" s="5" t="s">
        <v>77</v>
      </c>
      <c r="E11" s="1" t="s">
        <v>78</v>
      </c>
      <c r="F11" s="28">
        <v>4</v>
      </c>
      <c r="G11" s="28" t="s">
        <v>498</v>
      </c>
      <c r="H11" s="18"/>
      <c r="I11" s="14">
        <f t="shared" si="0"/>
        <v>0</v>
      </c>
      <c r="L11"/>
      <c r="M11"/>
    </row>
    <row r="12" spans="1:13" x14ac:dyDescent="0.3">
      <c r="A12" s="10"/>
      <c r="B12" s="30" t="s">
        <v>79</v>
      </c>
      <c r="C12" s="1" t="s">
        <v>80</v>
      </c>
      <c r="D12" s="5" t="s">
        <v>81</v>
      </c>
      <c r="E12" s="1" t="s">
        <v>82</v>
      </c>
      <c r="F12" s="28">
        <v>2</v>
      </c>
      <c r="G12" s="28" t="s">
        <v>498</v>
      </c>
      <c r="H12" s="18"/>
      <c r="I12" s="14">
        <f t="shared" si="0"/>
        <v>0</v>
      </c>
      <c r="L12"/>
      <c r="M12"/>
    </row>
    <row r="13" spans="1:13" ht="28.8" x14ac:dyDescent="0.3">
      <c r="A13" s="10"/>
      <c r="B13" s="30" t="s">
        <v>83</v>
      </c>
      <c r="C13" s="1" t="s">
        <v>84</v>
      </c>
      <c r="D13" s="5" t="s">
        <v>85</v>
      </c>
      <c r="E13" s="1" t="s">
        <v>86</v>
      </c>
      <c r="F13" s="28">
        <v>2</v>
      </c>
      <c r="G13" s="28" t="s">
        <v>498</v>
      </c>
      <c r="H13" s="18"/>
      <c r="I13" s="14">
        <f t="shared" si="0"/>
        <v>0</v>
      </c>
      <c r="L13"/>
      <c r="M13"/>
    </row>
    <row r="14" spans="1:13" ht="28.8" x14ac:dyDescent="0.3">
      <c r="A14" s="10"/>
      <c r="B14" s="30" t="s">
        <v>87</v>
      </c>
      <c r="C14" s="1" t="s">
        <v>88</v>
      </c>
      <c r="D14" s="5" t="s">
        <v>89</v>
      </c>
      <c r="E14" s="1" t="s">
        <v>90</v>
      </c>
      <c r="F14" s="28">
        <v>8</v>
      </c>
      <c r="G14" s="28" t="s">
        <v>498</v>
      </c>
      <c r="H14" s="18"/>
      <c r="I14" s="14">
        <f t="shared" si="0"/>
        <v>0</v>
      </c>
      <c r="L14"/>
      <c r="M14"/>
    </row>
    <row r="15" spans="1:13" x14ac:dyDescent="0.3">
      <c r="A15" s="10"/>
      <c r="B15" s="29" t="s">
        <v>9</v>
      </c>
      <c r="C15" s="2" t="s">
        <v>8</v>
      </c>
      <c r="D15" s="3"/>
      <c r="E15" s="2"/>
      <c r="F15" s="36"/>
      <c r="G15" s="36"/>
      <c r="H15" s="36"/>
      <c r="I15" s="36"/>
      <c r="L15"/>
      <c r="M15"/>
    </row>
    <row r="16" spans="1:13" x14ac:dyDescent="0.3">
      <c r="A16" s="10"/>
      <c r="B16" s="30" t="s">
        <v>91</v>
      </c>
      <c r="C16" s="1" t="s">
        <v>92</v>
      </c>
      <c r="D16" s="5" t="s">
        <v>93</v>
      </c>
      <c r="E16" s="1" t="s">
        <v>10</v>
      </c>
      <c r="F16" s="28">
        <v>2</v>
      </c>
      <c r="G16" s="28" t="s">
        <v>498</v>
      </c>
      <c r="H16" s="18"/>
      <c r="I16" s="14">
        <f t="shared" si="0"/>
        <v>0</v>
      </c>
      <c r="L16"/>
      <c r="M16"/>
    </row>
    <row r="17" spans="1:13" ht="28.8" x14ac:dyDescent="0.3">
      <c r="A17" s="10"/>
      <c r="B17" s="30" t="s">
        <v>94</v>
      </c>
      <c r="C17" s="1" t="s">
        <v>95</v>
      </c>
      <c r="D17" s="5" t="s">
        <v>96</v>
      </c>
      <c r="E17" s="1" t="s">
        <v>97</v>
      </c>
      <c r="F17" s="28">
        <v>3</v>
      </c>
      <c r="G17" s="28" t="s">
        <v>498</v>
      </c>
      <c r="H17" s="18"/>
      <c r="I17" s="14">
        <f t="shared" si="0"/>
        <v>0</v>
      </c>
      <c r="L17"/>
      <c r="M17"/>
    </row>
    <row r="18" spans="1:13" ht="28.8" x14ac:dyDescent="0.3">
      <c r="A18" s="10"/>
      <c r="B18" s="30" t="s">
        <v>98</v>
      </c>
      <c r="C18" s="1" t="s">
        <v>99</v>
      </c>
      <c r="D18" s="5" t="s">
        <v>100</v>
      </c>
      <c r="E18" s="1" t="s">
        <v>10</v>
      </c>
      <c r="F18" s="28">
        <v>3</v>
      </c>
      <c r="G18" s="28" t="s">
        <v>498</v>
      </c>
      <c r="H18" s="18"/>
      <c r="I18" s="14">
        <f t="shared" si="0"/>
        <v>0</v>
      </c>
      <c r="L18"/>
      <c r="M18"/>
    </row>
    <row r="19" spans="1:13" ht="28.8" x14ac:dyDescent="0.3">
      <c r="A19" s="10"/>
      <c r="B19" s="30" t="s">
        <v>101</v>
      </c>
      <c r="C19" s="1" t="s">
        <v>102</v>
      </c>
      <c r="D19" s="5">
        <v>34</v>
      </c>
      <c r="E19" s="1" t="s">
        <v>7</v>
      </c>
      <c r="F19" s="28">
        <v>6</v>
      </c>
      <c r="G19" s="28" t="s">
        <v>498</v>
      </c>
      <c r="H19" s="18"/>
      <c r="I19" s="14">
        <f t="shared" si="0"/>
        <v>0</v>
      </c>
      <c r="L19"/>
      <c r="M19"/>
    </row>
    <row r="20" spans="1:13" ht="28.8" x14ac:dyDescent="0.3">
      <c r="A20" s="10"/>
      <c r="B20" s="30" t="s">
        <v>103</v>
      </c>
      <c r="C20" s="1" t="s">
        <v>104</v>
      </c>
      <c r="D20" s="5">
        <v>50.5</v>
      </c>
      <c r="E20" s="1" t="s">
        <v>7</v>
      </c>
      <c r="F20" s="28">
        <v>6</v>
      </c>
      <c r="G20" s="28" t="s">
        <v>498</v>
      </c>
      <c r="H20" s="18"/>
      <c r="I20" s="14">
        <f t="shared" si="0"/>
        <v>0</v>
      </c>
      <c r="L20"/>
      <c r="M20"/>
    </row>
    <row r="21" spans="1:13" ht="28.8" x14ac:dyDescent="0.3">
      <c r="A21" s="10"/>
      <c r="B21" s="30" t="s">
        <v>105</v>
      </c>
      <c r="C21" s="1" t="s">
        <v>106</v>
      </c>
      <c r="D21" s="5" t="s">
        <v>107</v>
      </c>
      <c r="E21" s="1" t="s">
        <v>108</v>
      </c>
      <c r="F21" s="28">
        <v>2</v>
      </c>
      <c r="G21" s="28" t="s">
        <v>498</v>
      </c>
      <c r="H21" s="18"/>
      <c r="I21" s="14">
        <f t="shared" si="0"/>
        <v>0</v>
      </c>
      <c r="L21"/>
      <c r="M21"/>
    </row>
    <row r="22" spans="1:13" ht="28.8" x14ac:dyDescent="0.3">
      <c r="A22" s="10"/>
      <c r="B22" s="30" t="s">
        <v>109</v>
      </c>
      <c r="C22" s="1" t="s">
        <v>110</v>
      </c>
      <c r="D22" s="5" t="s">
        <v>111</v>
      </c>
      <c r="E22" s="1" t="s">
        <v>108</v>
      </c>
      <c r="F22" s="28">
        <v>6</v>
      </c>
      <c r="G22" s="28" t="s">
        <v>498</v>
      </c>
      <c r="H22" s="18"/>
      <c r="I22" s="14">
        <f t="shared" si="0"/>
        <v>0</v>
      </c>
      <c r="L22"/>
      <c r="M22"/>
    </row>
    <row r="23" spans="1:13" ht="28.8" x14ac:dyDescent="0.3">
      <c r="A23" s="10"/>
      <c r="B23" s="30" t="s">
        <v>112</v>
      </c>
      <c r="C23" s="1" t="s">
        <v>113</v>
      </c>
      <c r="D23" s="5" t="s">
        <v>114</v>
      </c>
      <c r="E23" s="1" t="s">
        <v>7</v>
      </c>
      <c r="F23" s="28">
        <v>2</v>
      </c>
      <c r="G23" s="28" t="s">
        <v>498</v>
      </c>
      <c r="H23" s="18"/>
      <c r="I23" s="14">
        <f t="shared" si="0"/>
        <v>0</v>
      </c>
      <c r="L23"/>
      <c r="M23"/>
    </row>
    <row r="24" spans="1:13" ht="28.8" x14ac:dyDescent="0.3">
      <c r="A24" s="10"/>
      <c r="B24" s="31" t="s">
        <v>115</v>
      </c>
      <c r="C24" s="1" t="s">
        <v>116</v>
      </c>
      <c r="D24" s="5" t="s">
        <v>117</v>
      </c>
      <c r="E24" s="1" t="s">
        <v>53</v>
      </c>
      <c r="F24" s="28">
        <v>4</v>
      </c>
      <c r="G24" s="28" t="s">
        <v>498</v>
      </c>
      <c r="H24" s="18"/>
      <c r="I24" s="14">
        <f t="shared" si="0"/>
        <v>0</v>
      </c>
      <c r="L24"/>
      <c r="M24"/>
    </row>
    <row r="25" spans="1:13" x14ac:dyDescent="0.3">
      <c r="A25" s="10"/>
      <c r="B25" s="31" t="s">
        <v>118</v>
      </c>
      <c r="C25" s="1" t="s">
        <v>119</v>
      </c>
      <c r="D25" s="5"/>
      <c r="E25" s="1" t="s">
        <v>120</v>
      </c>
      <c r="F25" s="28">
        <v>6</v>
      </c>
      <c r="G25" s="28" t="s">
        <v>498</v>
      </c>
      <c r="H25" s="18"/>
      <c r="I25" s="14">
        <f t="shared" si="0"/>
        <v>0</v>
      </c>
      <c r="L25"/>
      <c r="M25"/>
    </row>
    <row r="26" spans="1:13" x14ac:dyDescent="0.3">
      <c r="A26" s="10"/>
      <c r="B26" s="31" t="s">
        <v>121</v>
      </c>
      <c r="C26" s="1" t="s">
        <v>122</v>
      </c>
      <c r="D26" s="5"/>
      <c r="E26" s="1" t="s">
        <v>123</v>
      </c>
      <c r="F26" s="28">
        <v>1</v>
      </c>
      <c r="G26" s="28" t="s">
        <v>498</v>
      </c>
      <c r="H26" s="18"/>
      <c r="I26" s="14">
        <f t="shared" si="0"/>
        <v>0</v>
      </c>
    </row>
    <row r="27" spans="1:13" x14ac:dyDescent="0.3">
      <c r="A27" s="10"/>
      <c r="B27" s="31" t="s">
        <v>124</v>
      </c>
      <c r="C27" s="1" t="s">
        <v>125</v>
      </c>
      <c r="D27" s="5"/>
      <c r="E27" s="1" t="s">
        <v>123</v>
      </c>
      <c r="F27" s="28">
        <v>1</v>
      </c>
      <c r="G27" s="28" t="s">
        <v>498</v>
      </c>
      <c r="H27" s="18"/>
      <c r="I27" s="14">
        <f t="shared" si="0"/>
        <v>0</v>
      </c>
    </row>
    <row r="28" spans="1:13" x14ac:dyDescent="0.3">
      <c r="A28" s="10"/>
      <c r="B28" s="31" t="s">
        <v>126</v>
      </c>
      <c r="C28" s="1" t="s">
        <v>127</v>
      </c>
      <c r="D28" s="5"/>
      <c r="E28" s="1" t="s">
        <v>123</v>
      </c>
      <c r="F28" s="28">
        <v>4</v>
      </c>
      <c r="G28" s="28" t="s">
        <v>498</v>
      </c>
      <c r="H28" s="18"/>
      <c r="I28" s="14">
        <f t="shared" si="0"/>
        <v>0</v>
      </c>
    </row>
    <row r="29" spans="1:13" x14ac:dyDescent="0.3">
      <c r="A29" s="10"/>
      <c r="B29" s="30" t="s">
        <v>128</v>
      </c>
      <c r="C29" s="1" t="s">
        <v>129</v>
      </c>
      <c r="D29" s="5" t="s">
        <v>130</v>
      </c>
      <c r="E29" s="1" t="s">
        <v>82</v>
      </c>
      <c r="F29" s="28">
        <v>4</v>
      </c>
      <c r="G29" s="28" t="s">
        <v>498</v>
      </c>
      <c r="H29" s="18"/>
      <c r="I29" s="14">
        <f t="shared" si="0"/>
        <v>0</v>
      </c>
    </row>
    <row r="30" spans="1:13" ht="28.8" x14ac:dyDescent="0.3">
      <c r="A30" s="10"/>
      <c r="B30" s="30" t="s">
        <v>131</v>
      </c>
      <c r="C30" s="1" t="s">
        <v>132</v>
      </c>
      <c r="D30" s="5" t="s">
        <v>133</v>
      </c>
      <c r="E30" s="1" t="s">
        <v>78</v>
      </c>
      <c r="F30" s="28">
        <v>4</v>
      </c>
      <c r="G30" s="28" t="s">
        <v>498</v>
      </c>
      <c r="H30" s="18"/>
      <c r="I30" s="14">
        <f t="shared" si="0"/>
        <v>0</v>
      </c>
    </row>
    <row r="31" spans="1:13" ht="28.8" x14ac:dyDescent="0.3">
      <c r="A31" s="10"/>
      <c r="B31" s="31" t="s">
        <v>134</v>
      </c>
      <c r="C31" s="1" t="s">
        <v>135</v>
      </c>
      <c r="D31" s="5" t="s">
        <v>136</v>
      </c>
      <c r="E31" s="1" t="s">
        <v>137</v>
      </c>
      <c r="F31" s="28">
        <v>4</v>
      </c>
      <c r="G31" s="28" t="s">
        <v>498</v>
      </c>
      <c r="H31" s="18"/>
      <c r="I31" s="14">
        <f t="shared" si="0"/>
        <v>0</v>
      </c>
    </row>
    <row r="32" spans="1:13" x14ac:dyDescent="0.3">
      <c r="A32" s="10"/>
      <c r="B32" s="30" t="s">
        <v>138</v>
      </c>
      <c r="C32" s="1" t="s">
        <v>139</v>
      </c>
      <c r="D32" s="5" t="s">
        <v>140</v>
      </c>
      <c r="E32" s="1" t="s">
        <v>141</v>
      </c>
      <c r="F32" s="28">
        <v>4</v>
      </c>
      <c r="G32" s="28" t="s">
        <v>498</v>
      </c>
      <c r="H32" s="18"/>
      <c r="I32" s="14">
        <f t="shared" si="0"/>
        <v>0</v>
      </c>
    </row>
    <row r="33" spans="1:9" ht="28.8" x14ac:dyDescent="0.3">
      <c r="A33" s="10"/>
      <c r="B33" s="31" t="s">
        <v>142</v>
      </c>
      <c r="C33" s="1" t="s">
        <v>143</v>
      </c>
      <c r="D33" s="5" t="s">
        <v>144</v>
      </c>
      <c r="E33" s="1" t="s">
        <v>53</v>
      </c>
      <c r="F33" s="28">
        <v>1</v>
      </c>
      <c r="G33" s="28" t="s">
        <v>498</v>
      </c>
      <c r="H33" s="18"/>
      <c r="I33" s="14">
        <f t="shared" si="0"/>
        <v>0</v>
      </c>
    </row>
    <row r="34" spans="1:9" x14ac:dyDescent="0.3">
      <c r="A34" s="10"/>
      <c r="B34" s="29" t="s">
        <v>145</v>
      </c>
      <c r="C34" s="2" t="s">
        <v>146</v>
      </c>
      <c r="D34" s="2"/>
      <c r="E34" s="2"/>
      <c r="F34" s="36"/>
      <c r="G34" s="36"/>
      <c r="H34" s="36"/>
      <c r="I34" s="36"/>
    </row>
    <row r="35" spans="1:9" ht="28.8" x14ac:dyDescent="0.3">
      <c r="A35" s="10"/>
      <c r="B35" s="30" t="s">
        <v>147</v>
      </c>
      <c r="C35" s="1" t="s">
        <v>148</v>
      </c>
      <c r="D35" s="5">
        <v>64</v>
      </c>
      <c r="E35" s="1" t="s">
        <v>7</v>
      </c>
      <c r="F35" s="28">
        <v>3</v>
      </c>
      <c r="G35" s="28" t="s">
        <v>498</v>
      </c>
      <c r="H35" s="18"/>
      <c r="I35" s="14">
        <f t="shared" si="0"/>
        <v>0</v>
      </c>
    </row>
    <row r="36" spans="1:9" ht="28.8" x14ac:dyDescent="0.3">
      <c r="A36" s="10"/>
      <c r="B36" s="30" t="s">
        <v>149</v>
      </c>
      <c r="C36" s="1" t="s">
        <v>150</v>
      </c>
      <c r="D36" s="5" t="s">
        <v>151</v>
      </c>
      <c r="E36" s="1" t="s">
        <v>108</v>
      </c>
      <c r="F36" s="28">
        <v>1</v>
      </c>
      <c r="G36" s="28" t="s">
        <v>498</v>
      </c>
      <c r="H36" s="18"/>
      <c r="I36" s="14">
        <f t="shared" si="0"/>
        <v>0</v>
      </c>
    </row>
    <row r="37" spans="1:9" x14ac:dyDescent="0.3">
      <c r="A37" s="10"/>
      <c r="B37" s="30" t="s">
        <v>152</v>
      </c>
      <c r="C37" s="1" t="s">
        <v>153</v>
      </c>
      <c r="D37" s="5" t="s">
        <v>154</v>
      </c>
      <c r="E37" s="1" t="s">
        <v>97</v>
      </c>
      <c r="F37" s="28">
        <v>1</v>
      </c>
      <c r="G37" s="28" t="s">
        <v>498</v>
      </c>
      <c r="H37" s="18"/>
      <c r="I37" s="14">
        <f t="shared" si="0"/>
        <v>0</v>
      </c>
    </row>
    <row r="38" spans="1:9" x14ac:dyDescent="0.3">
      <c r="A38" s="10"/>
      <c r="B38" s="29" t="s">
        <v>9</v>
      </c>
      <c r="C38" s="2" t="s">
        <v>12</v>
      </c>
      <c r="D38" s="2"/>
      <c r="E38" s="2"/>
      <c r="F38" s="36"/>
      <c r="G38" s="36"/>
      <c r="H38" s="36"/>
      <c r="I38" s="36"/>
    </row>
    <row r="39" spans="1:9" ht="28.8" x14ac:dyDescent="0.3">
      <c r="A39" s="10"/>
      <c r="B39" s="30" t="s">
        <v>155</v>
      </c>
      <c r="C39" s="1" t="s">
        <v>102</v>
      </c>
      <c r="D39" s="5">
        <v>34</v>
      </c>
      <c r="E39" s="1" t="s">
        <v>7</v>
      </c>
      <c r="F39" s="28">
        <v>2</v>
      </c>
      <c r="G39" s="28" t="s">
        <v>498</v>
      </c>
      <c r="H39" s="18"/>
      <c r="I39" s="14">
        <f t="shared" si="0"/>
        <v>0</v>
      </c>
    </row>
    <row r="40" spans="1:9" ht="28.8" x14ac:dyDescent="0.3">
      <c r="A40" s="10"/>
      <c r="B40" s="30" t="s">
        <v>156</v>
      </c>
      <c r="C40" s="1" t="s">
        <v>104</v>
      </c>
      <c r="D40" s="5">
        <v>50.5</v>
      </c>
      <c r="E40" s="1" t="s">
        <v>7</v>
      </c>
      <c r="F40" s="28">
        <v>2</v>
      </c>
      <c r="G40" s="28" t="s">
        <v>498</v>
      </c>
      <c r="H40" s="18"/>
      <c r="I40" s="14">
        <f t="shared" si="0"/>
        <v>0</v>
      </c>
    </row>
    <row r="41" spans="1:9" ht="28.8" x14ac:dyDescent="0.3">
      <c r="A41" s="10"/>
      <c r="B41" s="30" t="s">
        <v>157</v>
      </c>
      <c r="C41" s="1" t="s">
        <v>158</v>
      </c>
      <c r="D41" s="5">
        <v>106</v>
      </c>
      <c r="E41" s="1" t="s">
        <v>7</v>
      </c>
      <c r="F41" s="28">
        <v>6</v>
      </c>
      <c r="G41" s="28" t="s">
        <v>498</v>
      </c>
      <c r="H41" s="18"/>
      <c r="I41" s="14">
        <f t="shared" si="0"/>
        <v>0</v>
      </c>
    </row>
    <row r="42" spans="1:9" ht="28.8" x14ac:dyDescent="0.3">
      <c r="A42" s="10"/>
      <c r="B42" s="30" t="s">
        <v>159</v>
      </c>
      <c r="C42" s="1" t="s">
        <v>150</v>
      </c>
      <c r="D42" s="5" t="s">
        <v>151</v>
      </c>
      <c r="E42" s="1" t="s">
        <v>108</v>
      </c>
      <c r="F42" s="28">
        <v>2</v>
      </c>
      <c r="G42" s="28" t="s">
        <v>498</v>
      </c>
      <c r="H42" s="18"/>
      <c r="I42" s="14">
        <f t="shared" si="0"/>
        <v>0</v>
      </c>
    </row>
    <row r="43" spans="1:9" ht="28.8" x14ac:dyDescent="0.3">
      <c r="A43" s="10"/>
      <c r="B43" s="30" t="s">
        <v>160</v>
      </c>
      <c r="C43" s="1" t="s">
        <v>161</v>
      </c>
      <c r="D43" s="5" t="s">
        <v>162</v>
      </c>
      <c r="E43" s="1" t="s">
        <v>108</v>
      </c>
      <c r="F43" s="28">
        <v>2</v>
      </c>
      <c r="G43" s="28" t="s">
        <v>498</v>
      </c>
      <c r="H43" s="18"/>
      <c r="I43" s="14">
        <f t="shared" si="0"/>
        <v>0</v>
      </c>
    </row>
    <row r="44" spans="1:9" ht="43.2" x14ac:dyDescent="0.3">
      <c r="A44" s="10"/>
      <c r="B44" s="30" t="s">
        <v>163</v>
      </c>
      <c r="C44" s="1" t="s">
        <v>164</v>
      </c>
      <c r="D44" s="5" t="s">
        <v>165</v>
      </c>
      <c r="E44" s="1" t="s">
        <v>53</v>
      </c>
      <c r="F44" s="28">
        <v>2</v>
      </c>
      <c r="G44" s="28" t="s">
        <v>498</v>
      </c>
      <c r="H44" s="18"/>
      <c r="I44" s="14">
        <f t="shared" si="0"/>
        <v>0</v>
      </c>
    </row>
    <row r="45" spans="1:9" x14ac:dyDescent="0.3">
      <c r="A45" s="10"/>
      <c r="B45" s="30" t="s">
        <v>166</v>
      </c>
      <c r="C45" s="1" t="s">
        <v>167</v>
      </c>
      <c r="D45" s="5" t="s">
        <v>168</v>
      </c>
      <c r="E45" s="1" t="s">
        <v>169</v>
      </c>
      <c r="F45" s="28">
        <v>2</v>
      </c>
      <c r="G45" s="28" t="s">
        <v>498</v>
      </c>
      <c r="H45" s="18"/>
      <c r="I45" s="14">
        <f t="shared" si="0"/>
        <v>0</v>
      </c>
    </row>
    <row r="46" spans="1:9" x14ac:dyDescent="0.3">
      <c r="A46" s="10"/>
      <c r="B46" s="30" t="s">
        <v>170</v>
      </c>
      <c r="C46" s="1" t="s">
        <v>171</v>
      </c>
      <c r="D46" s="5" t="s">
        <v>172</v>
      </c>
      <c r="E46" s="1" t="s">
        <v>173</v>
      </c>
      <c r="F46" s="28">
        <v>4</v>
      </c>
      <c r="G46" s="28" t="s">
        <v>498</v>
      </c>
      <c r="H46" s="18"/>
      <c r="I46" s="14">
        <f t="shared" si="0"/>
        <v>0</v>
      </c>
    </row>
    <row r="47" spans="1:9" ht="43.2" x14ac:dyDescent="0.3">
      <c r="A47" s="10"/>
      <c r="B47" s="30" t="s">
        <v>174</v>
      </c>
      <c r="C47" s="1" t="s">
        <v>175</v>
      </c>
      <c r="D47" s="5" t="s">
        <v>176</v>
      </c>
      <c r="E47" s="1" t="s">
        <v>177</v>
      </c>
      <c r="F47" s="28">
        <v>6</v>
      </c>
      <c r="G47" s="28" t="s">
        <v>498</v>
      </c>
      <c r="H47" s="18"/>
      <c r="I47" s="14">
        <f t="shared" si="0"/>
        <v>0</v>
      </c>
    </row>
    <row r="48" spans="1:9" ht="28.8" x14ac:dyDescent="0.3">
      <c r="A48" s="10"/>
      <c r="B48" s="30" t="s">
        <v>178</v>
      </c>
      <c r="C48" s="1" t="s">
        <v>179</v>
      </c>
      <c r="D48" s="5" t="s">
        <v>180</v>
      </c>
      <c r="E48" s="1" t="s">
        <v>11</v>
      </c>
      <c r="F48" s="28">
        <v>1</v>
      </c>
      <c r="G48" s="28" t="s">
        <v>498</v>
      </c>
      <c r="H48" s="18"/>
      <c r="I48" s="14">
        <f t="shared" si="0"/>
        <v>0</v>
      </c>
    </row>
    <row r="49" spans="1:9" x14ac:dyDescent="0.3">
      <c r="A49" s="10"/>
      <c r="B49" s="31" t="s">
        <v>181</v>
      </c>
      <c r="C49" s="6" t="s">
        <v>182</v>
      </c>
      <c r="D49" s="32" t="s">
        <v>183</v>
      </c>
      <c r="E49" s="6" t="s">
        <v>97</v>
      </c>
      <c r="F49" s="37">
        <v>1</v>
      </c>
      <c r="G49" s="28" t="s">
        <v>498</v>
      </c>
      <c r="H49" s="18"/>
      <c r="I49" s="14">
        <f t="shared" si="0"/>
        <v>0</v>
      </c>
    </row>
    <row r="50" spans="1:9" ht="28.8" x14ac:dyDescent="0.3">
      <c r="A50" s="10"/>
      <c r="B50" s="30" t="s">
        <v>184</v>
      </c>
      <c r="C50" s="1" t="s">
        <v>185</v>
      </c>
      <c r="D50" s="5" t="s">
        <v>186</v>
      </c>
      <c r="E50" s="1" t="s">
        <v>10</v>
      </c>
      <c r="F50" s="28">
        <v>2</v>
      </c>
      <c r="G50" s="28" t="s">
        <v>498</v>
      </c>
      <c r="H50" s="18"/>
      <c r="I50" s="14">
        <f t="shared" si="0"/>
        <v>0</v>
      </c>
    </row>
    <row r="51" spans="1:9" x14ac:dyDescent="0.3">
      <c r="A51" s="10"/>
      <c r="B51" s="29" t="s">
        <v>13</v>
      </c>
      <c r="C51" s="2" t="s">
        <v>14</v>
      </c>
      <c r="D51" s="2"/>
      <c r="E51" s="2"/>
      <c r="F51" s="36"/>
      <c r="G51" s="36"/>
      <c r="H51" s="36"/>
      <c r="I51" s="36"/>
    </row>
    <row r="52" spans="1:9" ht="28.8" x14ac:dyDescent="0.3">
      <c r="A52" s="10"/>
      <c r="B52" s="31" t="s">
        <v>187</v>
      </c>
      <c r="C52" s="1" t="s">
        <v>188</v>
      </c>
      <c r="D52" s="5" t="s">
        <v>189</v>
      </c>
      <c r="E52" s="1" t="s">
        <v>90</v>
      </c>
      <c r="F52" s="28">
        <v>1</v>
      </c>
      <c r="G52" s="28" t="s">
        <v>498</v>
      </c>
      <c r="H52" s="18"/>
      <c r="I52" s="14">
        <f t="shared" si="0"/>
        <v>0</v>
      </c>
    </row>
    <row r="53" spans="1:9" ht="43.2" x14ac:dyDescent="0.3">
      <c r="A53" s="10"/>
      <c r="B53" s="31" t="s">
        <v>190</v>
      </c>
      <c r="C53" s="1" t="s">
        <v>191</v>
      </c>
      <c r="D53" s="5" t="s">
        <v>192</v>
      </c>
      <c r="E53" s="1" t="s">
        <v>53</v>
      </c>
      <c r="F53" s="28">
        <v>2</v>
      </c>
      <c r="G53" s="28" t="s">
        <v>498</v>
      </c>
      <c r="H53" s="18"/>
      <c r="I53" s="14">
        <f t="shared" si="0"/>
        <v>0</v>
      </c>
    </row>
    <row r="54" spans="1:9" ht="28.8" x14ac:dyDescent="0.3">
      <c r="A54" s="10"/>
      <c r="B54" s="30" t="s">
        <v>193</v>
      </c>
      <c r="C54" s="1" t="s">
        <v>194</v>
      </c>
      <c r="D54" s="5" t="s">
        <v>195</v>
      </c>
      <c r="E54" s="1" t="s">
        <v>53</v>
      </c>
      <c r="F54" s="28">
        <v>1</v>
      </c>
      <c r="G54" s="28" t="s">
        <v>498</v>
      </c>
      <c r="H54" s="18"/>
      <c r="I54" s="14">
        <f t="shared" si="0"/>
        <v>0</v>
      </c>
    </row>
    <row r="55" spans="1:9" ht="28.8" x14ac:dyDescent="0.3">
      <c r="A55" s="10"/>
      <c r="B55" s="30" t="s">
        <v>196</v>
      </c>
      <c r="C55" s="1" t="s">
        <v>197</v>
      </c>
      <c r="D55" s="5" t="s">
        <v>198</v>
      </c>
      <c r="E55" s="1" t="s">
        <v>78</v>
      </c>
      <c r="F55" s="28">
        <v>1</v>
      </c>
      <c r="G55" s="28" t="s">
        <v>498</v>
      </c>
      <c r="H55" s="18"/>
      <c r="I55" s="14">
        <f t="shared" si="0"/>
        <v>0</v>
      </c>
    </row>
    <row r="56" spans="1:9" x14ac:dyDescent="0.3">
      <c r="A56" s="10"/>
      <c r="B56" s="29" t="s">
        <v>15</v>
      </c>
      <c r="C56" s="2" t="s">
        <v>16</v>
      </c>
      <c r="D56" s="2"/>
      <c r="E56" s="2"/>
      <c r="F56" s="36"/>
      <c r="G56" s="36"/>
      <c r="H56" s="36"/>
      <c r="I56" s="36"/>
    </row>
    <row r="57" spans="1:9" x14ac:dyDescent="0.3">
      <c r="A57" s="10"/>
      <c r="B57" s="30" t="s">
        <v>199</v>
      </c>
      <c r="C57" s="1" t="s">
        <v>200</v>
      </c>
      <c r="D57" s="5" t="s">
        <v>201</v>
      </c>
      <c r="E57" s="1" t="s">
        <v>7</v>
      </c>
      <c r="F57" s="28">
        <v>2</v>
      </c>
      <c r="G57" s="28" t="s">
        <v>498</v>
      </c>
      <c r="H57" s="18"/>
      <c r="I57" s="14">
        <f t="shared" si="0"/>
        <v>0</v>
      </c>
    </row>
    <row r="58" spans="1:9" x14ac:dyDescent="0.3">
      <c r="A58" s="10"/>
      <c r="B58" s="30" t="s">
        <v>202</v>
      </c>
      <c r="C58" s="1" t="s">
        <v>203</v>
      </c>
      <c r="D58" s="5" t="s">
        <v>204</v>
      </c>
      <c r="E58" s="1" t="s">
        <v>7</v>
      </c>
      <c r="F58" s="28">
        <v>2</v>
      </c>
      <c r="G58" s="28" t="s">
        <v>498</v>
      </c>
      <c r="H58" s="18"/>
      <c r="I58" s="14">
        <f t="shared" si="0"/>
        <v>0</v>
      </c>
    </row>
    <row r="59" spans="1:9" ht="28.8" x14ac:dyDescent="0.3">
      <c r="A59" s="10"/>
      <c r="B59" s="30" t="s">
        <v>205</v>
      </c>
      <c r="C59" s="1" t="s">
        <v>206</v>
      </c>
      <c r="D59" s="5" t="s">
        <v>207</v>
      </c>
      <c r="E59" s="1" t="s">
        <v>7</v>
      </c>
      <c r="F59" s="28">
        <v>2</v>
      </c>
      <c r="G59" s="28" t="s">
        <v>498</v>
      </c>
      <c r="H59" s="18"/>
      <c r="I59" s="14">
        <f t="shared" si="0"/>
        <v>0</v>
      </c>
    </row>
    <row r="60" spans="1:9" ht="28.8" x14ac:dyDescent="0.3">
      <c r="A60" s="10"/>
      <c r="B60" s="30" t="s">
        <v>208</v>
      </c>
      <c r="C60" s="1" t="s">
        <v>209</v>
      </c>
      <c r="D60" s="5" t="s">
        <v>210</v>
      </c>
      <c r="E60" s="1" t="s">
        <v>7</v>
      </c>
      <c r="F60" s="28">
        <v>2</v>
      </c>
      <c r="G60" s="28" t="s">
        <v>498</v>
      </c>
      <c r="H60" s="18"/>
      <c r="I60" s="14">
        <f t="shared" si="0"/>
        <v>0</v>
      </c>
    </row>
    <row r="61" spans="1:9" ht="28.8" x14ac:dyDescent="0.3">
      <c r="A61" s="10"/>
      <c r="B61" s="30" t="s">
        <v>211</v>
      </c>
      <c r="C61" s="1" t="s">
        <v>212</v>
      </c>
      <c r="D61" s="5" t="s">
        <v>213</v>
      </c>
      <c r="E61" s="1" t="s">
        <v>173</v>
      </c>
      <c r="F61" s="28">
        <v>4</v>
      </c>
      <c r="G61" s="28" t="s">
        <v>498</v>
      </c>
      <c r="H61" s="18"/>
      <c r="I61" s="14">
        <f t="shared" si="0"/>
        <v>0</v>
      </c>
    </row>
    <row r="62" spans="1:9" ht="28.8" x14ac:dyDescent="0.3">
      <c r="A62" s="10"/>
      <c r="B62" s="30" t="s">
        <v>214</v>
      </c>
      <c r="C62" s="1" t="s">
        <v>215</v>
      </c>
      <c r="D62" s="5" t="s">
        <v>216</v>
      </c>
      <c r="E62" s="1" t="s">
        <v>173</v>
      </c>
      <c r="F62" s="28">
        <v>4</v>
      </c>
      <c r="G62" s="28" t="s">
        <v>498</v>
      </c>
      <c r="H62" s="18"/>
      <c r="I62" s="14">
        <f t="shared" si="0"/>
        <v>0</v>
      </c>
    </row>
    <row r="63" spans="1:9" x14ac:dyDescent="0.3">
      <c r="A63" s="10"/>
      <c r="B63" s="30" t="s">
        <v>217</v>
      </c>
      <c r="C63" s="1" t="s">
        <v>218</v>
      </c>
      <c r="D63" s="5" t="s">
        <v>219</v>
      </c>
      <c r="E63" s="1" t="s">
        <v>82</v>
      </c>
      <c r="F63" s="28">
        <v>1</v>
      </c>
      <c r="G63" s="28" t="s">
        <v>498</v>
      </c>
      <c r="H63" s="18"/>
      <c r="I63" s="14">
        <f t="shared" si="0"/>
        <v>0</v>
      </c>
    </row>
    <row r="64" spans="1:9" ht="28.8" x14ac:dyDescent="0.3">
      <c r="A64" s="10"/>
      <c r="B64" s="30" t="s">
        <v>178</v>
      </c>
      <c r="C64" s="1" t="s">
        <v>179</v>
      </c>
      <c r="D64" s="5" t="s">
        <v>180</v>
      </c>
      <c r="E64" s="1" t="s">
        <v>11</v>
      </c>
      <c r="F64" s="28">
        <v>2</v>
      </c>
      <c r="G64" s="28" t="s">
        <v>498</v>
      </c>
      <c r="H64" s="18"/>
      <c r="I64" s="14">
        <f t="shared" si="0"/>
        <v>0</v>
      </c>
    </row>
    <row r="65" spans="1:9" x14ac:dyDescent="0.3">
      <c r="A65" s="10"/>
      <c r="B65" s="30" t="s">
        <v>220</v>
      </c>
      <c r="C65" s="1" t="s">
        <v>221</v>
      </c>
      <c r="D65" s="5" t="s">
        <v>222</v>
      </c>
      <c r="E65" s="1" t="s">
        <v>223</v>
      </c>
      <c r="F65" s="28">
        <v>2</v>
      </c>
      <c r="G65" s="28" t="s">
        <v>498</v>
      </c>
      <c r="H65" s="18"/>
      <c r="I65" s="14">
        <f t="shared" si="0"/>
        <v>0</v>
      </c>
    </row>
    <row r="66" spans="1:9" x14ac:dyDescent="0.3">
      <c r="A66" s="10"/>
      <c r="B66" s="30" t="s">
        <v>224</v>
      </c>
      <c r="C66" s="1" t="s">
        <v>225</v>
      </c>
      <c r="D66" s="5" t="s">
        <v>226</v>
      </c>
      <c r="E66" s="1" t="s">
        <v>223</v>
      </c>
      <c r="F66" s="28">
        <v>2</v>
      </c>
      <c r="G66" s="28" t="s">
        <v>498</v>
      </c>
      <c r="H66" s="18"/>
      <c r="I66" s="14">
        <f t="shared" si="0"/>
        <v>0</v>
      </c>
    </row>
    <row r="67" spans="1:9" x14ac:dyDescent="0.3">
      <c r="A67" s="10"/>
      <c r="B67" s="29" t="s">
        <v>17</v>
      </c>
      <c r="C67" s="2" t="s">
        <v>18</v>
      </c>
      <c r="D67" s="2"/>
      <c r="E67" s="2"/>
      <c r="F67" s="36"/>
      <c r="G67" s="36"/>
      <c r="H67" s="36"/>
      <c r="I67" s="36"/>
    </row>
    <row r="68" spans="1:9" x14ac:dyDescent="0.3">
      <c r="A68" s="10"/>
      <c r="B68" s="33" t="s">
        <v>227</v>
      </c>
      <c r="C68" s="34" t="s">
        <v>228</v>
      </c>
      <c r="D68" s="34" t="s">
        <v>229</v>
      </c>
      <c r="E68" s="34" t="s">
        <v>230</v>
      </c>
      <c r="F68" s="38">
        <v>1</v>
      </c>
      <c r="G68" s="28" t="s">
        <v>498</v>
      </c>
      <c r="H68" s="18"/>
      <c r="I68" s="14">
        <f t="shared" ref="I68:I129" si="1">H68*F68</f>
        <v>0</v>
      </c>
    </row>
    <row r="69" spans="1:9" x14ac:dyDescent="0.3">
      <c r="A69" s="10"/>
      <c r="B69" s="30" t="s">
        <v>231</v>
      </c>
      <c r="C69" s="1" t="s">
        <v>232</v>
      </c>
      <c r="D69" s="5" t="s">
        <v>233</v>
      </c>
      <c r="E69" s="1" t="s">
        <v>53</v>
      </c>
      <c r="F69" s="28">
        <v>1</v>
      </c>
      <c r="G69" s="28" t="s">
        <v>498</v>
      </c>
      <c r="H69" s="18"/>
      <c r="I69" s="14">
        <f t="shared" si="1"/>
        <v>0</v>
      </c>
    </row>
    <row r="70" spans="1:9" ht="43.2" x14ac:dyDescent="0.3">
      <c r="A70" s="10"/>
      <c r="B70" s="30" t="s">
        <v>234</v>
      </c>
      <c r="C70" s="1" t="s">
        <v>235</v>
      </c>
      <c r="D70" s="5" t="s">
        <v>236</v>
      </c>
      <c r="E70" s="1" t="s">
        <v>53</v>
      </c>
      <c r="F70" s="28">
        <v>8</v>
      </c>
      <c r="G70" s="28" t="s">
        <v>498</v>
      </c>
      <c r="H70" s="18"/>
      <c r="I70" s="14">
        <f t="shared" si="1"/>
        <v>0</v>
      </c>
    </row>
    <row r="71" spans="1:9" ht="43.2" x14ac:dyDescent="0.3">
      <c r="A71" s="10"/>
      <c r="B71" s="30" t="s">
        <v>237</v>
      </c>
      <c r="C71" s="1" t="s">
        <v>238</v>
      </c>
      <c r="D71" s="5" t="s">
        <v>239</v>
      </c>
      <c r="E71" s="1" t="s">
        <v>53</v>
      </c>
      <c r="F71" s="28">
        <v>2</v>
      </c>
      <c r="G71" s="28" t="s">
        <v>498</v>
      </c>
      <c r="H71" s="18"/>
      <c r="I71" s="14">
        <f t="shared" si="1"/>
        <v>0</v>
      </c>
    </row>
    <row r="72" spans="1:9" ht="57.6" x14ac:dyDescent="0.3">
      <c r="A72" s="10"/>
      <c r="B72" s="30" t="s">
        <v>240</v>
      </c>
      <c r="C72" s="1" t="s">
        <v>241</v>
      </c>
      <c r="D72" s="5" t="s">
        <v>242</v>
      </c>
      <c r="E72" s="1" t="s">
        <v>53</v>
      </c>
      <c r="F72" s="28">
        <v>1</v>
      </c>
      <c r="G72" s="28" t="s">
        <v>498</v>
      </c>
      <c r="H72" s="18"/>
      <c r="I72" s="14">
        <f t="shared" si="1"/>
        <v>0</v>
      </c>
    </row>
    <row r="73" spans="1:9" ht="28.8" x14ac:dyDescent="0.3">
      <c r="A73" s="10"/>
      <c r="B73" s="30" t="s">
        <v>243</v>
      </c>
      <c r="C73" s="1" t="s">
        <v>244</v>
      </c>
      <c r="D73" s="5" t="s">
        <v>245</v>
      </c>
      <c r="E73" s="1" t="s">
        <v>7</v>
      </c>
      <c r="F73" s="28">
        <v>1</v>
      </c>
      <c r="G73" s="28" t="s">
        <v>498</v>
      </c>
      <c r="H73" s="18"/>
      <c r="I73" s="14">
        <f t="shared" si="1"/>
        <v>0</v>
      </c>
    </row>
    <row r="74" spans="1:9" x14ac:dyDescent="0.3">
      <c r="A74" s="10"/>
      <c r="B74" s="30" t="s">
        <v>246</v>
      </c>
      <c r="C74" s="1" t="s">
        <v>247</v>
      </c>
      <c r="D74" s="5" t="s">
        <v>248</v>
      </c>
      <c r="E74" s="1" t="s">
        <v>53</v>
      </c>
      <c r="F74" s="28">
        <v>4</v>
      </c>
      <c r="G74" s="28" t="s">
        <v>498</v>
      </c>
      <c r="H74" s="18"/>
      <c r="I74" s="14">
        <f t="shared" si="1"/>
        <v>0</v>
      </c>
    </row>
    <row r="75" spans="1:9" ht="28.8" x14ac:dyDescent="0.3">
      <c r="A75" s="10"/>
      <c r="B75" s="30" t="s">
        <v>249</v>
      </c>
      <c r="C75" s="1" t="s">
        <v>250</v>
      </c>
      <c r="D75" s="5" t="s">
        <v>251</v>
      </c>
      <c r="E75" s="1" t="s">
        <v>53</v>
      </c>
      <c r="F75" s="28">
        <v>8</v>
      </c>
      <c r="G75" s="28" t="s">
        <v>498</v>
      </c>
      <c r="H75" s="18"/>
      <c r="I75" s="14">
        <f t="shared" si="1"/>
        <v>0</v>
      </c>
    </row>
    <row r="76" spans="1:9" x14ac:dyDescent="0.3">
      <c r="A76" s="10"/>
      <c r="B76" s="30" t="s">
        <v>252</v>
      </c>
      <c r="C76" s="1" t="s">
        <v>253</v>
      </c>
      <c r="D76" s="5" t="s">
        <v>254</v>
      </c>
      <c r="E76" s="1" t="s">
        <v>230</v>
      </c>
      <c r="F76" s="28">
        <v>2</v>
      </c>
      <c r="G76" s="28" t="s">
        <v>498</v>
      </c>
      <c r="H76" s="18"/>
      <c r="I76" s="14">
        <f t="shared" si="1"/>
        <v>0</v>
      </c>
    </row>
    <row r="77" spans="1:9" x14ac:dyDescent="0.3">
      <c r="A77" s="10"/>
      <c r="B77" s="30" t="s">
        <v>255</v>
      </c>
      <c r="C77" s="1" t="s">
        <v>256</v>
      </c>
      <c r="D77" s="5" t="s">
        <v>257</v>
      </c>
      <c r="F77" s="28">
        <v>4</v>
      </c>
      <c r="G77" s="28" t="s">
        <v>498</v>
      </c>
      <c r="H77" s="18"/>
      <c r="I77" s="14">
        <f t="shared" si="1"/>
        <v>0</v>
      </c>
    </row>
    <row r="78" spans="1:9" ht="28.8" x14ac:dyDescent="0.3">
      <c r="A78" s="10"/>
      <c r="B78" s="30" t="s">
        <v>258</v>
      </c>
      <c r="C78" s="1" t="s">
        <v>259</v>
      </c>
      <c r="D78" s="5" t="s">
        <v>260</v>
      </c>
      <c r="E78" s="1" t="s">
        <v>86</v>
      </c>
      <c r="F78" s="28">
        <v>4</v>
      </c>
      <c r="G78" s="28" t="s">
        <v>498</v>
      </c>
      <c r="H78" s="18"/>
      <c r="I78" s="14">
        <f t="shared" si="1"/>
        <v>0</v>
      </c>
    </row>
    <row r="79" spans="1:9" ht="28.8" x14ac:dyDescent="0.3">
      <c r="A79" s="10"/>
      <c r="B79" s="30" t="s">
        <v>261</v>
      </c>
      <c r="C79" s="1" t="s">
        <v>262</v>
      </c>
      <c r="D79" s="5" t="s">
        <v>263</v>
      </c>
      <c r="E79" s="1" t="s">
        <v>264</v>
      </c>
      <c r="F79" s="28">
        <v>4</v>
      </c>
      <c r="G79" s="28" t="s">
        <v>498</v>
      </c>
      <c r="H79" s="18"/>
      <c r="I79" s="14">
        <f t="shared" si="1"/>
        <v>0</v>
      </c>
    </row>
    <row r="80" spans="1:9" ht="28.8" x14ac:dyDescent="0.3">
      <c r="A80" s="10"/>
      <c r="B80" s="30" t="s">
        <v>265</v>
      </c>
      <c r="C80" s="1" t="s">
        <v>266</v>
      </c>
      <c r="D80" s="5" t="s">
        <v>263</v>
      </c>
      <c r="E80" s="1" t="s">
        <v>264</v>
      </c>
      <c r="F80" s="28">
        <v>4</v>
      </c>
      <c r="G80" s="28" t="s">
        <v>498</v>
      </c>
      <c r="H80" s="18"/>
      <c r="I80" s="14">
        <f t="shared" si="1"/>
        <v>0</v>
      </c>
    </row>
    <row r="81" spans="1:9" ht="28.8" x14ac:dyDescent="0.3">
      <c r="A81" s="10"/>
      <c r="B81" s="30" t="s">
        <v>267</v>
      </c>
      <c r="C81" s="1" t="s">
        <v>268</v>
      </c>
      <c r="D81" s="5" t="s">
        <v>269</v>
      </c>
      <c r="E81" s="1" t="s">
        <v>53</v>
      </c>
      <c r="F81" s="28">
        <v>4</v>
      </c>
      <c r="G81" s="28" t="s">
        <v>498</v>
      </c>
      <c r="H81" s="18"/>
      <c r="I81" s="14">
        <f t="shared" si="1"/>
        <v>0</v>
      </c>
    </row>
    <row r="82" spans="1:9" ht="28.8" x14ac:dyDescent="0.3">
      <c r="A82" s="10"/>
      <c r="B82" s="30" t="s">
        <v>270</v>
      </c>
      <c r="C82" s="1" t="s">
        <v>271</v>
      </c>
      <c r="D82" s="5" t="s">
        <v>272</v>
      </c>
      <c r="E82" s="1" t="s">
        <v>264</v>
      </c>
      <c r="F82" s="28">
        <v>2</v>
      </c>
      <c r="G82" s="28" t="s">
        <v>498</v>
      </c>
      <c r="H82" s="18"/>
      <c r="I82" s="14">
        <f t="shared" si="1"/>
        <v>0</v>
      </c>
    </row>
    <row r="83" spans="1:9" x14ac:dyDescent="0.3">
      <c r="A83" s="10"/>
      <c r="B83" s="30" t="s">
        <v>273</v>
      </c>
      <c r="C83" s="1" t="s">
        <v>274</v>
      </c>
      <c r="D83" s="5" t="s">
        <v>275</v>
      </c>
      <c r="E83" s="1" t="s">
        <v>53</v>
      </c>
      <c r="F83" s="28">
        <v>2</v>
      </c>
      <c r="G83" s="28" t="s">
        <v>498</v>
      </c>
      <c r="H83" s="18"/>
      <c r="I83" s="14">
        <f t="shared" si="1"/>
        <v>0</v>
      </c>
    </row>
    <row r="84" spans="1:9" x14ac:dyDescent="0.3">
      <c r="A84" s="10"/>
      <c r="B84" s="30" t="s">
        <v>276</v>
      </c>
      <c r="C84" s="1" t="s">
        <v>277</v>
      </c>
      <c r="D84" s="5" t="s">
        <v>275</v>
      </c>
      <c r="E84" s="1" t="s">
        <v>53</v>
      </c>
      <c r="F84" s="28">
        <v>2</v>
      </c>
      <c r="G84" s="28" t="s">
        <v>498</v>
      </c>
      <c r="H84" s="18"/>
      <c r="I84" s="14">
        <f t="shared" si="1"/>
        <v>0</v>
      </c>
    </row>
    <row r="85" spans="1:9" ht="28.8" x14ac:dyDescent="0.3">
      <c r="A85" s="10"/>
      <c r="B85" s="30" t="s">
        <v>278</v>
      </c>
      <c r="C85" s="1" t="s">
        <v>279</v>
      </c>
      <c r="D85" s="5" t="s">
        <v>280</v>
      </c>
      <c r="E85" s="1" t="s">
        <v>264</v>
      </c>
      <c r="F85" s="28">
        <v>4</v>
      </c>
      <c r="G85" s="28" t="s">
        <v>498</v>
      </c>
      <c r="H85" s="18"/>
      <c r="I85" s="14">
        <f t="shared" si="1"/>
        <v>0</v>
      </c>
    </row>
    <row r="86" spans="1:9" x14ac:dyDescent="0.3">
      <c r="A86" s="10"/>
      <c r="B86" s="29" t="s">
        <v>281</v>
      </c>
      <c r="C86" s="2" t="s">
        <v>282</v>
      </c>
      <c r="D86" s="2"/>
      <c r="E86" s="2"/>
      <c r="F86" s="36"/>
      <c r="G86" s="36"/>
      <c r="H86" s="36"/>
      <c r="I86" s="36"/>
    </row>
    <row r="87" spans="1:9" ht="28.8" x14ac:dyDescent="0.3">
      <c r="A87" s="10"/>
      <c r="B87" s="30" t="s">
        <v>283</v>
      </c>
      <c r="C87" s="1" t="s">
        <v>284</v>
      </c>
      <c r="D87" s="1" t="s">
        <v>285</v>
      </c>
      <c r="E87" s="1" t="s">
        <v>286</v>
      </c>
      <c r="F87" s="28">
        <v>2</v>
      </c>
      <c r="G87" s="28" t="s">
        <v>498</v>
      </c>
      <c r="H87" s="18"/>
      <c r="I87" s="14">
        <f t="shared" si="1"/>
        <v>0</v>
      </c>
    </row>
    <row r="88" spans="1:9" ht="43.2" x14ac:dyDescent="0.3">
      <c r="A88" s="10"/>
      <c r="B88" s="30" t="s">
        <v>287</v>
      </c>
      <c r="C88" s="1" t="s">
        <v>288</v>
      </c>
      <c r="D88" s="5" t="s">
        <v>289</v>
      </c>
      <c r="E88" s="1" t="s">
        <v>53</v>
      </c>
      <c r="F88" s="28">
        <v>4</v>
      </c>
      <c r="G88" s="28" t="s">
        <v>498</v>
      </c>
      <c r="H88" s="18"/>
      <c r="I88" s="14">
        <f t="shared" si="1"/>
        <v>0</v>
      </c>
    </row>
    <row r="89" spans="1:9" ht="43.2" x14ac:dyDescent="0.3">
      <c r="A89" s="10"/>
      <c r="B89" s="30" t="s">
        <v>237</v>
      </c>
      <c r="C89" s="1" t="s">
        <v>238</v>
      </c>
      <c r="D89" s="5" t="s">
        <v>239</v>
      </c>
      <c r="E89" s="1" t="s">
        <v>53</v>
      </c>
      <c r="F89" s="28">
        <v>2</v>
      </c>
      <c r="G89" s="28" t="s">
        <v>498</v>
      </c>
      <c r="H89" s="18"/>
      <c r="I89" s="14">
        <f t="shared" si="1"/>
        <v>0</v>
      </c>
    </row>
    <row r="90" spans="1:9" ht="57.6" x14ac:dyDescent="0.3">
      <c r="A90" s="10"/>
      <c r="B90" s="30" t="s">
        <v>240</v>
      </c>
      <c r="C90" s="1" t="s">
        <v>241</v>
      </c>
      <c r="D90" s="5" t="s">
        <v>242</v>
      </c>
      <c r="E90" s="1" t="s">
        <v>53</v>
      </c>
      <c r="F90" s="28">
        <v>1</v>
      </c>
      <c r="G90" s="28" t="s">
        <v>498</v>
      </c>
      <c r="H90" s="18"/>
      <c r="I90" s="14">
        <f t="shared" si="1"/>
        <v>0</v>
      </c>
    </row>
    <row r="91" spans="1:9" ht="28.8" x14ac:dyDescent="0.3">
      <c r="A91" s="10"/>
      <c r="B91" s="30" t="s">
        <v>243</v>
      </c>
      <c r="C91" s="1" t="s">
        <v>244</v>
      </c>
      <c r="D91" s="5" t="s">
        <v>245</v>
      </c>
      <c r="E91" s="1" t="s">
        <v>7</v>
      </c>
      <c r="F91" s="28">
        <v>1</v>
      </c>
      <c r="G91" s="28" t="s">
        <v>498</v>
      </c>
      <c r="H91" s="18"/>
      <c r="I91" s="14">
        <f t="shared" si="1"/>
        <v>0</v>
      </c>
    </row>
    <row r="92" spans="1:9" x14ac:dyDescent="0.3">
      <c r="A92" s="10"/>
      <c r="B92" s="30" t="s">
        <v>217</v>
      </c>
      <c r="C92" s="1" t="s">
        <v>218</v>
      </c>
      <c r="D92" s="5" t="s">
        <v>219</v>
      </c>
      <c r="E92" s="1" t="s">
        <v>82</v>
      </c>
      <c r="F92" s="28">
        <v>2</v>
      </c>
      <c r="G92" s="28" t="s">
        <v>498</v>
      </c>
      <c r="H92" s="18"/>
      <c r="I92" s="14">
        <f t="shared" si="1"/>
        <v>0</v>
      </c>
    </row>
    <row r="93" spans="1:9" ht="28.8" x14ac:dyDescent="0.3">
      <c r="A93" s="10"/>
      <c r="B93" s="30" t="s">
        <v>249</v>
      </c>
      <c r="C93" s="1" t="s">
        <v>250</v>
      </c>
      <c r="D93" s="5" t="s">
        <v>251</v>
      </c>
      <c r="E93" s="1" t="s">
        <v>53</v>
      </c>
      <c r="F93" s="28">
        <v>4</v>
      </c>
      <c r="G93" s="28" t="s">
        <v>498</v>
      </c>
      <c r="H93" s="18"/>
      <c r="I93" s="14">
        <f t="shared" si="1"/>
        <v>0</v>
      </c>
    </row>
    <row r="94" spans="1:9" x14ac:dyDescent="0.3">
      <c r="A94" s="10"/>
      <c r="B94" s="30" t="s">
        <v>252</v>
      </c>
      <c r="C94" s="1" t="s">
        <v>290</v>
      </c>
      <c r="D94" s="5" t="s">
        <v>291</v>
      </c>
      <c r="E94" s="1" t="s">
        <v>53</v>
      </c>
      <c r="F94" s="28">
        <v>2</v>
      </c>
      <c r="G94" s="28" t="s">
        <v>498</v>
      </c>
      <c r="H94" s="18"/>
      <c r="I94" s="14">
        <f t="shared" si="1"/>
        <v>0</v>
      </c>
    </row>
    <row r="95" spans="1:9" x14ac:dyDescent="0.3">
      <c r="A95" s="10"/>
      <c r="B95" s="30" t="s">
        <v>255</v>
      </c>
      <c r="C95" s="1" t="s">
        <v>256</v>
      </c>
      <c r="D95" s="5" t="s">
        <v>257</v>
      </c>
      <c r="F95" s="28">
        <v>4</v>
      </c>
      <c r="G95" s="28" t="s">
        <v>498</v>
      </c>
      <c r="H95" s="18"/>
      <c r="I95" s="14">
        <f t="shared" si="1"/>
        <v>0</v>
      </c>
    </row>
    <row r="96" spans="1:9" x14ac:dyDescent="0.3">
      <c r="A96" s="10"/>
      <c r="B96" s="30" t="s">
        <v>292</v>
      </c>
      <c r="C96" s="1" t="s">
        <v>293</v>
      </c>
      <c r="D96" s="5" t="s">
        <v>294</v>
      </c>
      <c r="E96" s="1" t="s">
        <v>7</v>
      </c>
      <c r="F96" s="28">
        <v>4</v>
      </c>
      <c r="G96" s="28" t="s">
        <v>498</v>
      </c>
      <c r="H96" s="18"/>
      <c r="I96" s="14">
        <f t="shared" si="1"/>
        <v>0</v>
      </c>
    </row>
    <row r="97" spans="1:9" ht="28.8" x14ac:dyDescent="0.3">
      <c r="A97" s="10"/>
      <c r="B97" s="30" t="s">
        <v>258</v>
      </c>
      <c r="C97" s="1" t="s">
        <v>259</v>
      </c>
      <c r="D97" s="5" t="s">
        <v>260</v>
      </c>
      <c r="E97" s="1" t="s">
        <v>86</v>
      </c>
      <c r="F97" s="28">
        <v>2</v>
      </c>
      <c r="G97" s="28" t="s">
        <v>498</v>
      </c>
      <c r="H97" s="18"/>
      <c r="I97" s="14">
        <f t="shared" si="1"/>
        <v>0</v>
      </c>
    </row>
    <row r="98" spans="1:9" x14ac:dyDescent="0.3">
      <c r="A98" s="10"/>
      <c r="B98" s="29" t="s">
        <v>19</v>
      </c>
      <c r="C98" s="2" t="s">
        <v>20</v>
      </c>
      <c r="D98" s="2"/>
      <c r="E98" s="2"/>
      <c r="F98" s="36"/>
      <c r="G98" s="36"/>
      <c r="H98" s="36"/>
      <c r="I98" s="36"/>
    </row>
    <row r="99" spans="1:9" x14ac:dyDescent="0.3">
      <c r="A99" s="10"/>
      <c r="B99" s="30" t="s">
        <v>57</v>
      </c>
      <c r="C99" s="1" t="s">
        <v>58</v>
      </c>
      <c r="D99" s="5" t="s">
        <v>59</v>
      </c>
      <c r="E99" s="1" t="s">
        <v>53</v>
      </c>
      <c r="F99" s="28">
        <v>4</v>
      </c>
      <c r="G99" s="28" t="s">
        <v>498</v>
      </c>
      <c r="H99" s="18"/>
      <c r="I99" s="14">
        <f t="shared" si="1"/>
        <v>0</v>
      </c>
    </row>
    <row r="100" spans="1:9" ht="43.2" x14ac:dyDescent="0.3">
      <c r="A100" s="10"/>
      <c r="B100" s="30" t="s">
        <v>295</v>
      </c>
      <c r="C100" s="1" t="s">
        <v>296</v>
      </c>
      <c r="D100" s="5" t="s">
        <v>297</v>
      </c>
      <c r="E100" s="1" t="s">
        <v>86</v>
      </c>
      <c r="F100" s="28">
        <v>4</v>
      </c>
      <c r="G100" s="28" t="s">
        <v>498</v>
      </c>
      <c r="H100" s="18"/>
      <c r="I100" s="14">
        <f t="shared" si="1"/>
        <v>0</v>
      </c>
    </row>
    <row r="101" spans="1:9" ht="43.2" x14ac:dyDescent="0.3">
      <c r="A101" s="10"/>
      <c r="B101" s="30" t="s">
        <v>298</v>
      </c>
      <c r="C101" s="1" t="s">
        <v>299</v>
      </c>
      <c r="D101" s="5" t="s">
        <v>300</v>
      </c>
      <c r="E101" s="1" t="s">
        <v>86</v>
      </c>
      <c r="F101" s="28">
        <v>4</v>
      </c>
      <c r="G101" s="28" t="s">
        <v>498</v>
      </c>
      <c r="H101" s="18"/>
      <c r="I101" s="14">
        <f t="shared" si="1"/>
        <v>0</v>
      </c>
    </row>
    <row r="102" spans="1:9" ht="28.8" x14ac:dyDescent="0.3">
      <c r="A102" s="10"/>
      <c r="B102" s="30" t="s">
        <v>301</v>
      </c>
      <c r="C102" s="1" t="s">
        <v>302</v>
      </c>
      <c r="D102" s="5" t="s">
        <v>303</v>
      </c>
      <c r="E102" s="1" t="s">
        <v>90</v>
      </c>
      <c r="F102" s="28">
        <v>2</v>
      </c>
      <c r="G102" s="28" t="s">
        <v>498</v>
      </c>
      <c r="H102" s="18"/>
      <c r="I102" s="14">
        <f t="shared" si="1"/>
        <v>0</v>
      </c>
    </row>
    <row r="103" spans="1:9" ht="28.8" x14ac:dyDescent="0.3">
      <c r="A103" s="10"/>
      <c r="B103" s="30" t="s">
        <v>75</v>
      </c>
      <c r="C103" s="1" t="s">
        <v>76</v>
      </c>
      <c r="D103" s="5" t="s">
        <v>77</v>
      </c>
      <c r="E103" s="1" t="s">
        <v>78</v>
      </c>
      <c r="F103" s="28">
        <v>2</v>
      </c>
      <c r="G103" s="28" t="s">
        <v>498</v>
      </c>
      <c r="H103" s="18"/>
      <c r="I103" s="14">
        <f t="shared" si="1"/>
        <v>0</v>
      </c>
    </row>
    <row r="104" spans="1:9" ht="28.8" x14ac:dyDescent="0.3">
      <c r="A104" s="10"/>
      <c r="B104" s="30" t="s">
        <v>131</v>
      </c>
      <c r="C104" s="1" t="s">
        <v>132</v>
      </c>
      <c r="D104" s="5" t="s">
        <v>133</v>
      </c>
      <c r="E104" s="1" t="s">
        <v>78</v>
      </c>
      <c r="F104" s="28">
        <v>2</v>
      </c>
      <c r="G104" s="28" t="s">
        <v>498</v>
      </c>
      <c r="H104" s="18"/>
      <c r="I104" s="14">
        <f t="shared" si="1"/>
        <v>0</v>
      </c>
    </row>
    <row r="105" spans="1:9" ht="28.8" x14ac:dyDescent="0.3">
      <c r="A105" s="10"/>
      <c r="B105" s="30" t="s">
        <v>134</v>
      </c>
      <c r="C105" s="1" t="s">
        <v>135</v>
      </c>
      <c r="D105" s="5" t="s">
        <v>136</v>
      </c>
      <c r="E105" s="1" t="s">
        <v>137</v>
      </c>
      <c r="F105" s="28">
        <v>2</v>
      </c>
      <c r="G105" s="28" t="s">
        <v>498</v>
      </c>
      <c r="H105" s="18"/>
      <c r="I105" s="14">
        <f t="shared" si="1"/>
        <v>0</v>
      </c>
    </row>
    <row r="106" spans="1:9" x14ac:dyDescent="0.3">
      <c r="A106" s="10"/>
      <c r="B106" s="29" t="s">
        <v>22</v>
      </c>
      <c r="C106" s="2" t="s">
        <v>21</v>
      </c>
      <c r="D106" s="2"/>
      <c r="E106" s="2"/>
      <c r="F106" s="36"/>
      <c r="G106" s="36"/>
      <c r="H106" s="36"/>
      <c r="I106" s="36"/>
    </row>
    <row r="107" spans="1:9" ht="28.8" x14ac:dyDescent="0.3">
      <c r="A107" s="10"/>
      <c r="B107" s="30" t="s">
        <v>304</v>
      </c>
      <c r="C107" s="1" t="s">
        <v>305</v>
      </c>
      <c r="D107" s="5" t="s">
        <v>306</v>
      </c>
      <c r="E107" s="1" t="s">
        <v>53</v>
      </c>
      <c r="F107" s="28">
        <v>1</v>
      </c>
      <c r="G107" s="28" t="s">
        <v>498</v>
      </c>
      <c r="H107" s="18"/>
      <c r="I107" s="14">
        <f t="shared" si="1"/>
        <v>0</v>
      </c>
    </row>
    <row r="108" spans="1:9" x14ac:dyDescent="0.3">
      <c r="A108" s="10"/>
      <c r="B108" s="29" t="s">
        <v>24</v>
      </c>
      <c r="C108" s="2" t="s">
        <v>23</v>
      </c>
      <c r="D108" s="2"/>
      <c r="E108" s="2"/>
      <c r="F108" s="36"/>
      <c r="G108" s="36"/>
      <c r="H108" s="36"/>
      <c r="I108" s="36"/>
    </row>
    <row r="109" spans="1:9" x14ac:dyDescent="0.3">
      <c r="A109" s="10"/>
      <c r="B109" s="30" t="s">
        <v>71</v>
      </c>
      <c r="C109" s="1" t="s">
        <v>72</v>
      </c>
      <c r="D109" s="5" t="s">
        <v>73</v>
      </c>
      <c r="E109" s="1" t="s">
        <v>74</v>
      </c>
      <c r="F109" s="28">
        <v>24</v>
      </c>
      <c r="G109" s="28" t="s">
        <v>498</v>
      </c>
      <c r="H109" s="18"/>
      <c r="I109" s="14">
        <f t="shared" si="1"/>
        <v>0</v>
      </c>
    </row>
    <row r="110" spans="1:9" ht="28.8" x14ac:dyDescent="0.3">
      <c r="A110" s="10"/>
      <c r="B110" s="30" t="s">
        <v>75</v>
      </c>
      <c r="C110" s="1" t="s">
        <v>76</v>
      </c>
      <c r="D110" s="5" t="s">
        <v>77</v>
      </c>
      <c r="E110" s="1" t="s">
        <v>78</v>
      </c>
      <c r="F110" s="28">
        <v>4</v>
      </c>
      <c r="G110" s="28" t="s">
        <v>498</v>
      </c>
      <c r="H110" s="18"/>
      <c r="I110" s="14">
        <f t="shared" si="1"/>
        <v>0</v>
      </c>
    </row>
    <row r="111" spans="1:9" x14ac:dyDescent="0.3">
      <c r="A111" s="10"/>
      <c r="B111" s="29" t="s">
        <v>26</v>
      </c>
      <c r="C111" s="2" t="s">
        <v>25</v>
      </c>
      <c r="D111" s="2"/>
      <c r="E111" s="2"/>
      <c r="F111" s="36"/>
      <c r="G111" s="36"/>
      <c r="H111" s="36"/>
      <c r="I111" s="36"/>
    </row>
    <row r="112" spans="1:9" ht="28.8" x14ac:dyDescent="0.3">
      <c r="A112" s="10"/>
      <c r="B112" s="30" t="s">
        <v>307</v>
      </c>
      <c r="C112" s="1" t="s">
        <v>308</v>
      </c>
      <c r="D112" s="5" t="s">
        <v>309</v>
      </c>
      <c r="E112" s="1" t="s">
        <v>7</v>
      </c>
      <c r="F112" s="28">
        <v>1</v>
      </c>
      <c r="G112" s="28" t="s">
        <v>498</v>
      </c>
      <c r="H112" s="18"/>
      <c r="I112" s="14">
        <f t="shared" si="1"/>
        <v>0</v>
      </c>
    </row>
    <row r="113" spans="1:9" ht="28.8" x14ac:dyDescent="0.3">
      <c r="A113" s="10"/>
      <c r="B113" s="30" t="s">
        <v>310</v>
      </c>
      <c r="C113" s="1" t="s">
        <v>311</v>
      </c>
      <c r="D113" s="5" t="s">
        <v>312</v>
      </c>
      <c r="E113" s="1" t="s">
        <v>7</v>
      </c>
      <c r="F113" s="28">
        <v>1</v>
      </c>
      <c r="G113" s="28" t="s">
        <v>498</v>
      </c>
      <c r="H113" s="18"/>
      <c r="I113" s="14">
        <f t="shared" si="1"/>
        <v>0</v>
      </c>
    </row>
    <row r="114" spans="1:9" ht="28.8" x14ac:dyDescent="0.3">
      <c r="A114" s="10"/>
      <c r="B114" s="30" t="s">
        <v>103</v>
      </c>
      <c r="C114" s="1" t="s">
        <v>104</v>
      </c>
      <c r="D114" s="5">
        <v>50.5</v>
      </c>
      <c r="E114" s="1" t="s">
        <v>7</v>
      </c>
      <c r="F114" s="28">
        <v>1</v>
      </c>
      <c r="G114" s="28" t="s">
        <v>498</v>
      </c>
      <c r="H114" s="18"/>
      <c r="I114" s="14">
        <f t="shared" si="1"/>
        <v>0</v>
      </c>
    </row>
    <row r="115" spans="1:9" ht="28.8" x14ac:dyDescent="0.3">
      <c r="A115" s="17"/>
      <c r="B115" s="30" t="s">
        <v>313</v>
      </c>
      <c r="C115" s="1" t="s">
        <v>314</v>
      </c>
      <c r="D115" s="5" t="s">
        <v>315</v>
      </c>
      <c r="E115" s="1" t="s">
        <v>108</v>
      </c>
      <c r="F115" s="28">
        <v>1</v>
      </c>
      <c r="G115" s="28" t="s">
        <v>498</v>
      </c>
      <c r="H115" s="18"/>
      <c r="I115" s="14">
        <f t="shared" si="1"/>
        <v>0</v>
      </c>
    </row>
    <row r="116" spans="1:9" ht="43.2" x14ac:dyDescent="0.3">
      <c r="A116" s="10"/>
      <c r="B116" s="30" t="s">
        <v>50</v>
      </c>
      <c r="C116" s="1" t="s">
        <v>316</v>
      </c>
      <c r="D116" s="5" t="s">
        <v>317</v>
      </c>
      <c r="E116" s="1" t="s">
        <v>53</v>
      </c>
      <c r="F116" s="28">
        <v>2</v>
      </c>
      <c r="G116" s="28" t="s">
        <v>498</v>
      </c>
      <c r="H116" s="18"/>
      <c r="I116" s="14">
        <f t="shared" si="1"/>
        <v>0</v>
      </c>
    </row>
    <row r="117" spans="1:9" x14ac:dyDescent="0.3">
      <c r="A117" s="10"/>
      <c r="B117" s="30" t="s">
        <v>318</v>
      </c>
      <c r="C117" s="1" t="s">
        <v>319</v>
      </c>
      <c r="D117" s="5" t="s">
        <v>320</v>
      </c>
      <c r="E117" s="1" t="s">
        <v>321</v>
      </c>
      <c r="F117" s="28">
        <v>2</v>
      </c>
      <c r="G117" s="28" t="s">
        <v>498</v>
      </c>
      <c r="H117" s="18"/>
      <c r="I117" s="14">
        <f t="shared" si="1"/>
        <v>0</v>
      </c>
    </row>
    <row r="118" spans="1:9" x14ac:dyDescent="0.3">
      <c r="A118" s="10"/>
      <c r="B118" s="29" t="s">
        <v>27</v>
      </c>
      <c r="C118" s="2" t="s">
        <v>28</v>
      </c>
      <c r="D118" s="2"/>
      <c r="E118" s="2"/>
      <c r="F118" s="36"/>
      <c r="G118" s="36"/>
      <c r="H118" s="36"/>
      <c r="I118" s="36"/>
    </row>
    <row r="119" spans="1:9" ht="43.2" x14ac:dyDescent="0.3">
      <c r="A119" s="10"/>
      <c r="B119" s="30" t="s">
        <v>322</v>
      </c>
      <c r="C119" s="1" t="s">
        <v>323</v>
      </c>
      <c r="D119" s="5" t="s">
        <v>324</v>
      </c>
      <c r="E119" s="1" t="s">
        <v>53</v>
      </c>
      <c r="F119" s="28">
        <v>2</v>
      </c>
      <c r="G119" s="28" t="s">
        <v>498</v>
      </c>
      <c r="H119" s="18"/>
      <c r="I119" s="14">
        <f t="shared" si="1"/>
        <v>0</v>
      </c>
    </row>
    <row r="120" spans="1:9" x14ac:dyDescent="0.3">
      <c r="A120" s="10"/>
      <c r="B120" s="30" t="s">
        <v>325</v>
      </c>
      <c r="D120" s="5"/>
      <c r="E120" s="1" t="s">
        <v>326</v>
      </c>
      <c r="F120" s="40">
        <v>6</v>
      </c>
      <c r="G120" s="28" t="s">
        <v>499</v>
      </c>
      <c r="H120" s="18"/>
      <c r="I120" s="14">
        <f t="shared" si="1"/>
        <v>0</v>
      </c>
    </row>
    <row r="121" spans="1:9" x14ac:dyDescent="0.3">
      <c r="A121" s="10"/>
      <c r="B121" s="30" t="s">
        <v>327</v>
      </c>
      <c r="D121" s="5"/>
      <c r="E121" s="1" t="s">
        <v>7</v>
      </c>
      <c r="F121" s="40">
        <v>6</v>
      </c>
      <c r="G121" s="28" t="s">
        <v>499</v>
      </c>
      <c r="H121" s="18"/>
      <c r="I121" s="14">
        <f t="shared" si="1"/>
        <v>0</v>
      </c>
    </row>
    <row r="122" spans="1:9" x14ac:dyDescent="0.3">
      <c r="A122" s="10"/>
      <c r="B122" s="30" t="s">
        <v>328</v>
      </c>
      <c r="D122" s="5"/>
      <c r="E122" s="1" t="s">
        <v>7</v>
      </c>
      <c r="F122" s="40">
        <v>6</v>
      </c>
      <c r="G122" s="28" t="s">
        <v>499</v>
      </c>
      <c r="H122" s="18"/>
      <c r="I122" s="14">
        <f t="shared" si="1"/>
        <v>0</v>
      </c>
    </row>
    <row r="123" spans="1:9" x14ac:dyDescent="0.3">
      <c r="A123" s="10"/>
      <c r="B123" s="30" t="s">
        <v>329</v>
      </c>
      <c r="D123" s="5"/>
      <c r="E123" s="1" t="s">
        <v>7</v>
      </c>
      <c r="F123" s="40">
        <v>12</v>
      </c>
      <c r="G123" s="28" t="s">
        <v>499</v>
      </c>
      <c r="H123" s="18"/>
      <c r="I123" s="14">
        <f t="shared" si="1"/>
        <v>0</v>
      </c>
    </row>
    <row r="124" spans="1:9" x14ac:dyDescent="0.3">
      <c r="A124" s="10"/>
      <c r="B124" s="30" t="s">
        <v>330</v>
      </c>
      <c r="D124" s="5"/>
      <c r="E124" s="1" t="s">
        <v>7</v>
      </c>
      <c r="F124" s="40">
        <v>24</v>
      </c>
      <c r="G124" s="28" t="s">
        <v>499</v>
      </c>
      <c r="H124" s="18"/>
      <c r="I124" s="14">
        <f t="shared" si="1"/>
        <v>0</v>
      </c>
    </row>
    <row r="125" spans="1:9" x14ac:dyDescent="0.3">
      <c r="A125" s="10"/>
      <c r="B125" s="30" t="s">
        <v>331</v>
      </c>
      <c r="D125" s="5"/>
      <c r="E125" s="1" t="s">
        <v>7</v>
      </c>
      <c r="F125" s="40">
        <v>6</v>
      </c>
      <c r="G125" s="28" t="s">
        <v>499</v>
      </c>
      <c r="H125" s="18"/>
      <c r="I125" s="14">
        <f t="shared" si="1"/>
        <v>0</v>
      </c>
    </row>
    <row r="126" spans="1:9" x14ac:dyDescent="0.3">
      <c r="A126" s="10"/>
      <c r="B126" s="30" t="s">
        <v>332</v>
      </c>
      <c r="D126" s="5"/>
      <c r="E126" s="1" t="s">
        <v>7</v>
      </c>
      <c r="F126" s="40">
        <v>6</v>
      </c>
      <c r="G126" s="28" t="s">
        <v>499</v>
      </c>
      <c r="H126" s="18"/>
      <c r="I126" s="14">
        <f t="shared" si="1"/>
        <v>0</v>
      </c>
    </row>
    <row r="127" spans="1:9" x14ac:dyDescent="0.3">
      <c r="A127" s="10"/>
      <c r="B127" s="30" t="s">
        <v>333</v>
      </c>
      <c r="D127" s="5"/>
      <c r="E127" s="1" t="s">
        <v>7</v>
      </c>
      <c r="F127" s="40">
        <v>60</v>
      </c>
      <c r="G127" s="28" t="s">
        <v>499</v>
      </c>
      <c r="H127" s="18"/>
      <c r="I127" s="14">
        <f t="shared" si="1"/>
        <v>0</v>
      </c>
    </row>
    <row r="128" spans="1:9" ht="28.8" x14ac:dyDescent="0.3">
      <c r="A128" s="10"/>
      <c r="B128" s="30" t="s">
        <v>334</v>
      </c>
      <c r="C128" s="1" t="s">
        <v>335</v>
      </c>
      <c r="D128" s="5" t="s">
        <v>336</v>
      </c>
      <c r="E128" s="1" t="s">
        <v>7</v>
      </c>
      <c r="F128" s="28">
        <v>4</v>
      </c>
      <c r="G128" s="28" t="s">
        <v>498</v>
      </c>
      <c r="H128" s="18"/>
      <c r="I128" s="14">
        <f t="shared" si="1"/>
        <v>0</v>
      </c>
    </row>
    <row r="129" spans="1:9" x14ac:dyDescent="0.3">
      <c r="A129" s="10"/>
      <c r="B129" s="30" t="s">
        <v>170</v>
      </c>
      <c r="C129" s="1" t="s">
        <v>171</v>
      </c>
      <c r="D129" s="5" t="s">
        <v>172</v>
      </c>
      <c r="E129" s="1" t="s">
        <v>173</v>
      </c>
      <c r="F129" s="28">
        <v>2</v>
      </c>
      <c r="G129" s="28" t="s">
        <v>498</v>
      </c>
      <c r="H129" s="18"/>
      <c r="I129" s="14">
        <f t="shared" si="1"/>
        <v>0</v>
      </c>
    </row>
    <row r="130" spans="1:9" x14ac:dyDescent="0.3">
      <c r="A130" s="10"/>
      <c r="B130" s="29" t="s">
        <v>337</v>
      </c>
      <c r="C130" s="2" t="s">
        <v>338</v>
      </c>
      <c r="D130" s="2"/>
      <c r="E130" s="2"/>
      <c r="F130" s="36"/>
      <c r="G130" s="36"/>
      <c r="H130" s="2"/>
      <c r="I130" s="2"/>
    </row>
    <row r="131" spans="1:9" ht="28.8" x14ac:dyDescent="0.3">
      <c r="A131" s="10"/>
      <c r="B131" s="30" t="s">
        <v>339</v>
      </c>
      <c r="C131" s="1" t="s">
        <v>340</v>
      </c>
      <c r="D131" s="5" t="s">
        <v>341</v>
      </c>
      <c r="E131" s="1" t="s">
        <v>7</v>
      </c>
      <c r="F131" s="28">
        <v>2</v>
      </c>
      <c r="G131" s="28" t="s">
        <v>498</v>
      </c>
      <c r="H131" s="18"/>
      <c r="I131" s="14">
        <f t="shared" ref="I131:I166" si="2">H131*F131</f>
        <v>0</v>
      </c>
    </row>
    <row r="132" spans="1:9" x14ac:dyDescent="0.3">
      <c r="A132" s="10"/>
      <c r="B132" s="29" t="s">
        <v>30</v>
      </c>
      <c r="C132" s="2" t="s">
        <v>31</v>
      </c>
      <c r="D132" s="2"/>
      <c r="E132" s="2"/>
      <c r="F132" s="36"/>
      <c r="G132" s="36"/>
      <c r="H132" s="2"/>
      <c r="I132" s="2"/>
    </row>
    <row r="133" spans="1:9" x14ac:dyDescent="0.3">
      <c r="A133" s="10"/>
      <c r="B133" s="33" t="s">
        <v>342</v>
      </c>
      <c r="C133" s="34" t="s">
        <v>343</v>
      </c>
      <c r="D133" s="34" t="s">
        <v>344</v>
      </c>
      <c r="E133" s="34" t="s">
        <v>7</v>
      </c>
      <c r="F133" s="38">
        <v>1</v>
      </c>
      <c r="G133" s="28" t="s">
        <v>498</v>
      </c>
      <c r="H133" s="18"/>
      <c r="I133" s="14">
        <f t="shared" si="2"/>
        <v>0</v>
      </c>
    </row>
    <row r="134" spans="1:9" x14ac:dyDescent="0.3">
      <c r="A134" s="10"/>
      <c r="B134" s="30" t="s">
        <v>345</v>
      </c>
      <c r="C134" s="1" t="s">
        <v>346</v>
      </c>
      <c r="D134" s="5" t="s">
        <v>347</v>
      </c>
      <c r="E134" s="1" t="s">
        <v>7</v>
      </c>
      <c r="F134" s="28">
        <v>2</v>
      </c>
      <c r="G134" s="28" t="s">
        <v>498</v>
      </c>
      <c r="H134" s="18"/>
      <c r="I134" s="14">
        <f t="shared" si="2"/>
        <v>0</v>
      </c>
    </row>
    <row r="135" spans="1:9" ht="28.8" x14ac:dyDescent="0.3">
      <c r="A135" s="10"/>
      <c r="B135" s="30" t="s">
        <v>348</v>
      </c>
      <c r="C135" s="1" t="s">
        <v>349</v>
      </c>
      <c r="D135" s="5" t="s">
        <v>350</v>
      </c>
      <c r="E135" s="1" t="s">
        <v>82</v>
      </c>
      <c r="F135" s="28">
        <v>1</v>
      </c>
      <c r="G135" s="28" t="s">
        <v>498</v>
      </c>
      <c r="H135" s="18"/>
      <c r="I135" s="14">
        <f t="shared" si="2"/>
        <v>0</v>
      </c>
    </row>
    <row r="136" spans="1:9" x14ac:dyDescent="0.3">
      <c r="A136" s="10"/>
      <c r="B136" s="29" t="s">
        <v>32</v>
      </c>
      <c r="C136" s="2" t="s">
        <v>33</v>
      </c>
      <c r="D136" s="2"/>
      <c r="E136" s="2"/>
      <c r="F136" s="36"/>
      <c r="G136" s="36"/>
      <c r="H136" s="2"/>
      <c r="I136" s="2"/>
    </row>
    <row r="137" spans="1:9" ht="28.8" x14ac:dyDescent="0.3">
      <c r="A137" s="10"/>
      <c r="B137" s="30" t="s">
        <v>351</v>
      </c>
      <c r="C137" s="1" t="s">
        <v>352</v>
      </c>
      <c r="D137" s="5" t="s">
        <v>353</v>
      </c>
      <c r="E137" s="1" t="s">
        <v>286</v>
      </c>
      <c r="F137" s="28">
        <v>64</v>
      </c>
      <c r="G137" s="28" t="s">
        <v>498</v>
      </c>
      <c r="H137" s="18"/>
      <c r="I137" s="14">
        <f t="shared" si="2"/>
        <v>0</v>
      </c>
    </row>
    <row r="138" spans="1:9" x14ac:dyDescent="0.3">
      <c r="A138" s="10"/>
      <c r="B138" s="30" t="s">
        <v>354</v>
      </c>
      <c r="C138" s="1" t="s">
        <v>355</v>
      </c>
      <c r="D138" s="5" t="s">
        <v>356</v>
      </c>
      <c r="E138" s="1" t="s">
        <v>169</v>
      </c>
      <c r="F138" s="28">
        <v>32</v>
      </c>
      <c r="G138" s="28" t="s">
        <v>498</v>
      </c>
      <c r="H138" s="18"/>
      <c r="I138" s="14">
        <f t="shared" si="2"/>
        <v>0</v>
      </c>
    </row>
    <row r="139" spans="1:9" x14ac:dyDescent="0.3">
      <c r="A139" s="10"/>
      <c r="B139" s="30" t="s">
        <v>357</v>
      </c>
      <c r="C139" s="1" t="s">
        <v>358</v>
      </c>
      <c r="D139" s="5" t="s">
        <v>359</v>
      </c>
      <c r="E139" s="1" t="s">
        <v>169</v>
      </c>
      <c r="F139" s="28">
        <v>32</v>
      </c>
      <c r="G139" s="28" t="s">
        <v>498</v>
      </c>
      <c r="H139" s="18"/>
      <c r="I139" s="14">
        <f t="shared" si="2"/>
        <v>0</v>
      </c>
    </row>
    <row r="140" spans="1:9" ht="28.8" x14ac:dyDescent="0.3">
      <c r="A140" s="10"/>
      <c r="B140" s="30" t="s">
        <v>360</v>
      </c>
      <c r="C140" s="1" t="s">
        <v>361</v>
      </c>
      <c r="D140" s="5" t="s">
        <v>362</v>
      </c>
      <c r="E140" s="1" t="s">
        <v>53</v>
      </c>
      <c r="F140" s="28">
        <v>1</v>
      </c>
      <c r="G140" s="28" t="s">
        <v>498</v>
      </c>
      <c r="H140" s="18"/>
      <c r="I140" s="14">
        <f t="shared" si="2"/>
        <v>0</v>
      </c>
    </row>
    <row r="141" spans="1:9" ht="28.8" x14ac:dyDescent="0.3">
      <c r="A141" s="10"/>
      <c r="B141" s="30" t="s">
        <v>363</v>
      </c>
      <c r="C141" s="1" t="s">
        <v>364</v>
      </c>
      <c r="D141" s="5" t="s">
        <v>365</v>
      </c>
      <c r="E141" s="1" t="s">
        <v>78</v>
      </c>
      <c r="F141" s="28">
        <v>1</v>
      </c>
      <c r="G141" s="28" t="s">
        <v>498</v>
      </c>
      <c r="H141" s="18"/>
      <c r="I141" s="14">
        <f t="shared" si="2"/>
        <v>0</v>
      </c>
    </row>
    <row r="142" spans="1:9" ht="57.6" x14ac:dyDescent="0.3">
      <c r="A142" s="10"/>
      <c r="B142" s="30" t="s">
        <v>366</v>
      </c>
      <c r="C142" s="1" t="s">
        <v>367</v>
      </c>
      <c r="D142" s="5" t="s">
        <v>368</v>
      </c>
      <c r="E142" s="1" t="s">
        <v>177</v>
      </c>
      <c r="F142" s="28">
        <v>2</v>
      </c>
      <c r="G142" s="28" t="s">
        <v>498</v>
      </c>
      <c r="H142" s="18"/>
      <c r="I142" s="14">
        <f t="shared" si="2"/>
        <v>0</v>
      </c>
    </row>
    <row r="143" spans="1:9" ht="28.8" x14ac:dyDescent="0.3">
      <c r="A143" s="10"/>
      <c r="B143" s="30" t="s">
        <v>369</v>
      </c>
      <c r="C143" s="1" t="s">
        <v>370</v>
      </c>
      <c r="D143" s="5" t="s">
        <v>371</v>
      </c>
      <c r="E143" s="1" t="s">
        <v>78</v>
      </c>
      <c r="F143" s="28">
        <v>1</v>
      </c>
      <c r="G143" s="28" t="s">
        <v>498</v>
      </c>
      <c r="H143" s="18"/>
      <c r="I143" s="14">
        <f t="shared" si="2"/>
        <v>0</v>
      </c>
    </row>
    <row r="144" spans="1:9" x14ac:dyDescent="0.3">
      <c r="A144" s="10"/>
      <c r="B144" s="29" t="s">
        <v>35</v>
      </c>
      <c r="C144" s="2" t="s">
        <v>34</v>
      </c>
      <c r="D144" s="2"/>
      <c r="E144" s="2"/>
      <c r="F144" s="36"/>
      <c r="G144" s="36"/>
      <c r="H144" s="2"/>
      <c r="I144" s="2"/>
    </row>
    <row r="145" spans="1:9" ht="28.8" x14ac:dyDescent="0.3">
      <c r="A145" s="10"/>
      <c r="B145" s="30" t="s">
        <v>60</v>
      </c>
      <c r="C145" s="1" t="s">
        <v>61</v>
      </c>
      <c r="D145" s="5" t="s">
        <v>62</v>
      </c>
      <c r="E145" s="1" t="s">
        <v>63</v>
      </c>
      <c r="F145" s="28">
        <v>1</v>
      </c>
      <c r="G145" s="28" t="s">
        <v>498</v>
      </c>
      <c r="H145" s="18"/>
      <c r="I145" s="14">
        <f t="shared" si="2"/>
        <v>0</v>
      </c>
    </row>
    <row r="146" spans="1:9" x14ac:dyDescent="0.3">
      <c r="A146" s="10"/>
      <c r="B146" s="30" t="s">
        <v>372</v>
      </c>
      <c r="C146" s="1" t="s">
        <v>373</v>
      </c>
      <c r="D146" s="5" t="s">
        <v>374</v>
      </c>
      <c r="F146" s="28">
        <v>5</v>
      </c>
      <c r="G146" s="28" t="s">
        <v>498</v>
      </c>
      <c r="H146" s="18"/>
      <c r="I146" s="14">
        <f t="shared" si="2"/>
        <v>0</v>
      </c>
    </row>
    <row r="147" spans="1:9" ht="28.8" x14ac:dyDescent="0.3">
      <c r="A147" s="10"/>
      <c r="B147" s="30" t="s">
        <v>375</v>
      </c>
      <c r="C147" s="1" t="s">
        <v>376</v>
      </c>
      <c r="D147" s="5" t="s">
        <v>377</v>
      </c>
      <c r="E147" s="1" t="s">
        <v>137</v>
      </c>
      <c r="F147" s="28">
        <v>4</v>
      </c>
      <c r="G147" s="28" t="s">
        <v>498</v>
      </c>
      <c r="H147" s="18"/>
      <c r="I147" s="14">
        <f t="shared" si="2"/>
        <v>0</v>
      </c>
    </row>
    <row r="148" spans="1:9" ht="28.8" x14ac:dyDescent="0.3">
      <c r="A148" s="10"/>
      <c r="B148" s="30" t="s">
        <v>378</v>
      </c>
      <c r="C148" s="1" t="s">
        <v>379</v>
      </c>
      <c r="D148" s="5" t="s">
        <v>380</v>
      </c>
      <c r="E148" s="1" t="s">
        <v>78</v>
      </c>
      <c r="F148" s="28">
        <v>4</v>
      </c>
      <c r="G148" s="28" t="s">
        <v>498</v>
      </c>
      <c r="H148" s="18"/>
      <c r="I148" s="14">
        <f t="shared" si="2"/>
        <v>0</v>
      </c>
    </row>
    <row r="149" spans="1:9" ht="28.8" x14ac:dyDescent="0.3">
      <c r="A149" s="10"/>
      <c r="B149" s="31" t="s">
        <v>381</v>
      </c>
      <c r="C149" s="1" t="s">
        <v>382</v>
      </c>
      <c r="D149" s="5" t="s">
        <v>383</v>
      </c>
      <c r="E149" s="1" t="s">
        <v>53</v>
      </c>
      <c r="F149" s="28">
        <v>8</v>
      </c>
      <c r="G149" s="28" t="s">
        <v>498</v>
      </c>
      <c r="H149" s="18"/>
      <c r="I149" s="14">
        <f t="shared" si="2"/>
        <v>0</v>
      </c>
    </row>
    <row r="150" spans="1:9" x14ac:dyDescent="0.3">
      <c r="A150" s="10"/>
      <c r="B150" s="29" t="s">
        <v>384</v>
      </c>
      <c r="C150" s="2" t="s">
        <v>385</v>
      </c>
      <c r="D150" s="2"/>
      <c r="E150" s="2"/>
      <c r="F150" s="36"/>
      <c r="G150" s="36"/>
      <c r="H150" s="2"/>
      <c r="I150" s="2"/>
    </row>
    <row r="151" spans="1:9" x14ac:dyDescent="0.3">
      <c r="A151" s="10"/>
      <c r="B151" s="30" t="s">
        <v>386</v>
      </c>
      <c r="C151" s="1" t="s">
        <v>387</v>
      </c>
      <c r="D151" s="5" t="s">
        <v>388</v>
      </c>
      <c r="E151" s="1" t="s">
        <v>7</v>
      </c>
      <c r="F151" s="28">
        <v>1</v>
      </c>
      <c r="G151" s="28" t="s">
        <v>498</v>
      </c>
      <c r="H151" s="18"/>
      <c r="I151" s="14">
        <f t="shared" si="2"/>
        <v>0</v>
      </c>
    </row>
    <row r="152" spans="1:9" x14ac:dyDescent="0.3">
      <c r="A152" s="10"/>
      <c r="B152" s="29" t="s">
        <v>29</v>
      </c>
      <c r="C152" s="2" t="s">
        <v>36</v>
      </c>
      <c r="D152" s="2"/>
      <c r="E152" s="2"/>
      <c r="F152" s="36"/>
      <c r="G152" s="36"/>
      <c r="H152" s="2"/>
      <c r="I152" s="2"/>
    </row>
    <row r="153" spans="1:9" x14ac:dyDescent="0.3">
      <c r="A153" s="10"/>
      <c r="B153" s="31" t="s">
        <v>389</v>
      </c>
      <c r="C153" s="1" t="s">
        <v>390</v>
      </c>
      <c r="D153" s="5" t="s">
        <v>391</v>
      </c>
      <c r="F153" s="28">
        <v>8</v>
      </c>
      <c r="G153" s="28" t="s">
        <v>498</v>
      </c>
      <c r="H153" s="18"/>
      <c r="I153" s="14">
        <f t="shared" si="2"/>
        <v>0</v>
      </c>
    </row>
    <row r="154" spans="1:9" x14ac:dyDescent="0.3">
      <c r="A154" s="10"/>
      <c r="B154" s="30" t="s">
        <v>392</v>
      </c>
      <c r="C154" s="1" t="s">
        <v>393</v>
      </c>
      <c r="D154" s="5" t="s">
        <v>394</v>
      </c>
      <c r="F154" s="28">
        <v>8</v>
      </c>
      <c r="G154" s="28" t="s">
        <v>498</v>
      </c>
      <c r="H154" s="18"/>
      <c r="I154" s="14">
        <f t="shared" si="2"/>
        <v>0</v>
      </c>
    </row>
    <row r="155" spans="1:9" x14ac:dyDescent="0.3">
      <c r="A155" s="10"/>
      <c r="B155" s="30" t="s">
        <v>395</v>
      </c>
      <c r="C155" s="1" t="s">
        <v>396</v>
      </c>
      <c r="D155" s="5" t="s">
        <v>397</v>
      </c>
      <c r="E155" s="1" t="s">
        <v>82</v>
      </c>
      <c r="F155" s="28">
        <v>1</v>
      </c>
      <c r="G155" s="28" t="s">
        <v>498</v>
      </c>
      <c r="H155" s="18"/>
      <c r="I155" s="14">
        <f t="shared" si="2"/>
        <v>0</v>
      </c>
    </row>
    <row r="156" spans="1:9" x14ac:dyDescent="0.3">
      <c r="A156" s="10"/>
      <c r="B156" s="30" t="s">
        <v>398</v>
      </c>
      <c r="C156" s="1" t="s">
        <v>399</v>
      </c>
      <c r="D156" s="5" t="s">
        <v>400</v>
      </c>
      <c r="E156" s="1" t="s">
        <v>223</v>
      </c>
      <c r="F156" s="28">
        <v>2</v>
      </c>
      <c r="G156" s="28" t="s">
        <v>498</v>
      </c>
      <c r="H156" s="18"/>
      <c r="I156" s="14">
        <f t="shared" si="2"/>
        <v>0</v>
      </c>
    </row>
    <row r="157" spans="1:9" x14ac:dyDescent="0.3">
      <c r="A157" s="10"/>
      <c r="B157" s="30" t="s">
        <v>398</v>
      </c>
      <c r="C157" s="1" t="s">
        <v>401</v>
      </c>
      <c r="D157" s="5" t="s">
        <v>402</v>
      </c>
      <c r="E157" s="1" t="s">
        <v>223</v>
      </c>
      <c r="F157" s="28">
        <v>2</v>
      </c>
      <c r="G157" s="28" t="s">
        <v>498</v>
      </c>
      <c r="H157" s="18"/>
      <c r="I157" s="14">
        <f t="shared" si="2"/>
        <v>0</v>
      </c>
    </row>
    <row r="158" spans="1:9" ht="43.2" x14ac:dyDescent="0.3">
      <c r="A158" s="10"/>
      <c r="B158" s="30" t="s">
        <v>403</v>
      </c>
      <c r="C158" s="6" t="s">
        <v>404</v>
      </c>
      <c r="D158" s="32" t="s">
        <v>405</v>
      </c>
      <c r="E158" s="6" t="s">
        <v>53</v>
      </c>
      <c r="F158" s="37">
        <v>2</v>
      </c>
      <c r="G158" s="28" t="s">
        <v>498</v>
      </c>
      <c r="H158" s="18"/>
      <c r="I158" s="14">
        <f t="shared" si="2"/>
        <v>0</v>
      </c>
    </row>
    <row r="159" spans="1:9" x14ac:dyDescent="0.3">
      <c r="A159" s="10"/>
      <c r="B159" s="30" t="s">
        <v>406</v>
      </c>
      <c r="C159" s="6" t="s">
        <v>407</v>
      </c>
      <c r="D159" s="32" t="s">
        <v>501</v>
      </c>
      <c r="E159" s="6" t="s">
        <v>408</v>
      </c>
      <c r="F159" s="37">
        <v>1</v>
      </c>
      <c r="G159" s="28" t="s">
        <v>498</v>
      </c>
      <c r="H159" s="18"/>
      <c r="I159" s="14">
        <f t="shared" si="2"/>
        <v>0</v>
      </c>
    </row>
    <row r="160" spans="1:9" x14ac:dyDescent="0.3">
      <c r="A160" s="10"/>
      <c r="B160" s="30" t="s">
        <v>406</v>
      </c>
      <c r="C160" s="6" t="s">
        <v>409</v>
      </c>
      <c r="D160" s="5" t="s">
        <v>502</v>
      </c>
      <c r="E160" s="6" t="s">
        <v>408</v>
      </c>
      <c r="F160" s="37">
        <v>1</v>
      </c>
      <c r="G160" s="28" t="s">
        <v>498</v>
      </c>
      <c r="H160" s="18"/>
      <c r="I160" s="14">
        <f t="shared" si="2"/>
        <v>0</v>
      </c>
    </row>
    <row r="161" spans="1:9" x14ac:dyDescent="0.3">
      <c r="A161" s="10"/>
      <c r="B161" s="31" t="s">
        <v>406</v>
      </c>
      <c r="C161" s="6" t="s">
        <v>410</v>
      </c>
      <c r="D161" s="5" t="s">
        <v>503</v>
      </c>
      <c r="E161" s="6" t="s">
        <v>408</v>
      </c>
      <c r="F161" s="37">
        <v>1</v>
      </c>
      <c r="G161" s="28" t="s">
        <v>498</v>
      </c>
      <c r="H161" s="18"/>
      <c r="I161" s="14">
        <f t="shared" si="2"/>
        <v>0</v>
      </c>
    </row>
    <row r="162" spans="1:9" x14ac:dyDescent="0.3">
      <c r="A162" s="10"/>
      <c r="B162" s="30" t="s">
        <v>406</v>
      </c>
      <c r="C162" s="6" t="s">
        <v>411</v>
      </c>
      <c r="D162" s="5" t="s">
        <v>504</v>
      </c>
      <c r="E162" s="6" t="s">
        <v>408</v>
      </c>
      <c r="F162" s="37">
        <v>1</v>
      </c>
      <c r="G162" s="28" t="s">
        <v>498</v>
      </c>
      <c r="H162" s="18"/>
      <c r="I162" s="14">
        <f t="shared" si="2"/>
        <v>0</v>
      </c>
    </row>
    <row r="163" spans="1:9" x14ac:dyDescent="0.3">
      <c r="A163" s="10"/>
      <c r="B163" s="30" t="s">
        <v>406</v>
      </c>
      <c r="C163" s="1" t="s">
        <v>412</v>
      </c>
      <c r="D163" s="5" t="s">
        <v>505</v>
      </c>
      <c r="E163" s="1" t="s">
        <v>408</v>
      </c>
      <c r="F163" s="28">
        <v>1</v>
      </c>
      <c r="G163" s="28" t="s">
        <v>498</v>
      </c>
      <c r="H163" s="18"/>
      <c r="I163" s="14">
        <f t="shared" si="2"/>
        <v>0</v>
      </c>
    </row>
    <row r="164" spans="1:9" x14ac:dyDescent="0.3">
      <c r="A164" s="10"/>
      <c r="B164" s="30" t="s">
        <v>406</v>
      </c>
      <c r="C164" s="1" t="s">
        <v>413</v>
      </c>
      <c r="D164" s="5" t="s">
        <v>506</v>
      </c>
      <c r="E164" s="1" t="s">
        <v>408</v>
      </c>
      <c r="F164" s="28">
        <v>1</v>
      </c>
      <c r="G164" s="28" t="s">
        <v>498</v>
      </c>
      <c r="H164" s="18"/>
      <c r="I164" s="14">
        <f t="shared" si="2"/>
        <v>0</v>
      </c>
    </row>
    <row r="165" spans="1:9" x14ac:dyDescent="0.3">
      <c r="A165" s="10"/>
      <c r="B165" s="30" t="s">
        <v>406</v>
      </c>
      <c r="C165" s="1" t="s">
        <v>414</v>
      </c>
      <c r="D165" s="5" t="s">
        <v>507</v>
      </c>
      <c r="E165" s="1" t="s">
        <v>408</v>
      </c>
      <c r="F165" s="28">
        <v>1</v>
      </c>
      <c r="G165" s="28" t="s">
        <v>498</v>
      </c>
      <c r="H165" s="18"/>
      <c r="I165" s="14">
        <f t="shared" si="2"/>
        <v>0</v>
      </c>
    </row>
    <row r="166" spans="1:9" x14ac:dyDescent="0.3">
      <c r="A166" s="10"/>
      <c r="B166" s="30" t="s">
        <v>415</v>
      </c>
      <c r="C166" s="1" t="s">
        <v>416</v>
      </c>
      <c r="D166" s="5" t="s">
        <v>417</v>
      </c>
      <c r="E166" s="1" t="s">
        <v>82</v>
      </c>
      <c r="F166" s="28">
        <v>3</v>
      </c>
      <c r="G166" s="28" t="s">
        <v>498</v>
      </c>
      <c r="H166" s="18"/>
      <c r="I166" s="14">
        <f t="shared" si="2"/>
        <v>0</v>
      </c>
    </row>
    <row r="167" spans="1:9" ht="15" thickBot="1" x14ac:dyDescent="0.35"/>
    <row r="168" spans="1:9" ht="15" thickBot="1" x14ac:dyDescent="0.35">
      <c r="A168" s="49" t="s">
        <v>47</v>
      </c>
      <c r="B168" s="49"/>
      <c r="C168" s="49"/>
      <c r="D168" s="49"/>
      <c r="E168" s="49"/>
      <c r="F168" s="49"/>
      <c r="G168" s="49"/>
      <c r="H168" s="49"/>
      <c r="I168" s="39">
        <f>SUM(I4:I166)</f>
        <v>0</v>
      </c>
    </row>
  </sheetData>
  <protectedRanges>
    <protectedRange sqref="H1" name="Oblast1"/>
  </protectedRanges>
  <mergeCells count="1">
    <mergeCell ref="A168:H168"/>
  </mergeCells>
  <pageMargins left="0.7" right="0.7" top="0.78740157499999996" bottom="0.78740157499999996" header="0.3" footer="0.3"/>
  <pageSetup paperSize="9" scale="81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1668E-DED8-4E3D-8D84-FD969943F273}">
  <dimension ref="A1:M32"/>
  <sheetViews>
    <sheetView topLeftCell="D1" zoomScaleNormal="100" workbookViewId="0">
      <pane ySplit="1" topLeftCell="A17" activePane="bottomLeft" state="frozen"/>
      <selection pane="bottomLeft" activeCell="G29" sqref="G29"/>
    </sheetView>
  </sheetViews>
  <sheetFormatPr defaultRowHeight="14.4" x14ac:dyDescent="0.3"/>
  <cols>
    <col min="2" max="2" width="36.33203125" style="1" customWidth="1"/>
    <col min="3" max="3" width="18.5546875" style="1" customWidth="1"/>
    <col min="4" max="4" width="16.6640625" style="1" customWidth="1"/>
    <col min="5" max="5" width="17.5546875" style="1" customWidth="1"/>
    <col min="6" max="6" width="8.5546875" style="11" customWidth="1"/>
    <col min="7" max="7" width="18.6640625" customWidth="1"/>
    <col min="8" max="8" width="21.88671875" customWidth="1"/>
    <col min="9" max="9" width="6.88671875" style="4" customWidth="1"/>
    <col min="10" max="10" width="9.33203125" customWidth="1"/>
    <col min="11" max="11" width="10" customWidth="1"/>
    <col min="12" max="12" width="9" style="4" customWidth="1"/>
    <col min="13" max="13" width="8.109375" style="4" customWidth="1"/>
    <col min="14" max="14" width="8.6640625" customWidth="1"/>
  </cols>
  <sheetData>
    <row r="1" spans="1:13" x14ac:dyDescent="0.3">
      <c r="B1" s="8" t="s">
        <v>0</v>
      </c>
      <c r="C1" s="8" t="s">
        <v>1</v>
      </c>
      <c r="D1" s="8" t="s">
        <v>2</v>
      </c>
      <c r="E1" s="8" t="s">
        <v>3</v>
      </c>
      <c r="F1" s="13" t="s">
        <v>4</v>
      </c>
      <c r="G1" s="8" t="s">
        <v>37</v>
      </c>
      <c r="H1" s="13" t="s">
        <v>38</v>
      </c>
      <c r="I1"/>
      <c r="L1"/>
      <c r="M1"/>
    </row>
    <row r="2" spans="1:13" s="16" customFormat="1" x14ac:dyDescent="0.3">
      <c r="A2" s="15" t="s">
        <v>46</v>
      </c>
      <c r="B2" s="15"/>
      <c r="C2" s="15"/>
      <c r="D2" s="15"/>
      <c r="E2" s="15"/>
      <c r="F2" s="41"/>
      <c r="G2" s="20"/>
      <c r="H2" s="15"/>
    </row>
    <row r="3" spans="1:13" x14ac:dyDescent="0.3">
      <c r="A3" s="9"/>
      <c r="B3" s="29" t="s">
        <v>39</v>
      </c>
      <c r="C3" s="2" t="s">
        <v>40</v>
      </c>
      <c r="D3" s="2"/>
      <c r="E3" s="2"/>
      <c r="F3" s="42"/>
      <c r="G3" s="19"/>
      <c r="H3" s="2"/>
    </row>
    <row r="4" spans="1:13" x14ac:dyDescent="0.3">
      <c r="A4" s="9"/>
      <c r="B4" s="30" t="s">
        <v>418</v>
      </c>
      <c r="C4" s="1" t="s">
        <v>58</v>
      </c>
      <c r="D4" s="1" t="s">
        <v>59</v>
      </c>
      <c r="E4" s="1" t="s">
        <v>53</v>
      </c>
      <c r="F4" s="11">
        <v>32</v>
      </c>
      <c r="G4" s="18"/>
      <c r="H4" s="14">
        <f t="shared" ref="H4:H30" si="0">G4*F4</f>
        <v>0</v>
      </c>
    </row>
    <row r="5" spans="1:13" ht="28.8" x14ac:dyDescent="0.3">
      <c r="A5" s="9"/>
      <c r="B5" s="30" t="s">
        <v>419</v>
      </c>
      <c r="C5" s="1" t="s">
        <v>420</v>
      </c>
      <c r="D5" s="1" t="s">
        <v>421</v>
      </c>
      <c r="E5" s="1" t="s">
        <v>422</v>
      </c>
      <c r="F5" s="11">
        <v>32</v>
      </c>
      <c r="G5" s="18"/>
      <c r="H5" s="14">
        <f t="shared" si="0"/>
        <v>0</v>
      </c>
    </row>
    <row r="6" spans="1:13" x14ac:dyDescent="0.3">
      <c r="A6" s="9"/>
      <c r="B6" s="30" t="s">
        <v>423</v>
      </c>
      <c r="C6" s="1" t="s">
        <v>424</v>
      </c>
      <c r="D6" s="1" t="s">
        <v>425</v>
      </c>
      <c r="E6" s="1" t="s">
        <v>53</v>
      </c>
      <c r="F6" s="11">
        <v>64</v>
      </c>
      <c r="G6" s="18"/>
      <c r="H6" s="14">
        <f t="shared" si="0"/>
        <v>0</v>
      </c>
    </row>
    <row r="7" spans="1:13" ht="43.2" x14ac:dyDescent="0.3">
      <c r="A7" s="9"/>
      <c r="B7" s="30" t="s">
        <v>426</v>
      </c>
      <c r="C7" s="1" t="s">
        <v>427</v>
      </c>
      <c r="D7" s="1" t="s">
        <v>428</v>
      </c>
      <c r="E7" s="1" t="s">
        <v>53</v>
      </c>
      <c r="F7" s="11">
        <v>2</v>
      </c>
      <c r="G7" s="18"/>
      <c r="H7" s="14">
        <f t="shared" si="0"/>
        <v>0</v>
      </c>
    </row>
    <row r="8" spans="1:13" ht="57.6" x14ac:dyDescent="0.3">
      <c r="A8" s="9"/>
      <c r="B8" s="30" t="s">
        <v>429</v>
      </c>
      <c r="C8" s="1" t="s">
        <v>430</v>
      </c>
      <c r="D8" s="1" t="s">
        <v>431</v>
      </c>
      <c r="E8" s="1" t="s">
        <v>53</v>
      </c>
      <c r="F8" s="11">
        <v>2</v>
      </c>
      <c r="G8" s="18"/>
      <c r="H8" s="14">
        <f t="shared" si="0"/>
        <v>0</v>
      </c>
    </row>
    <row r="9" spans="1:13" ht="28.8" x14ac:dyDescent="0.3">
      <c r="A9" s="9"/>
      <c r="B9" s="30" t="s">
        <v>432</v>
      </c>
      <c r="C9" s="1" t="s">
        <v>433</v>
      </c>
      <c r="D9" s="1" t="s">
        <v>434</v>
      </c>
      <c r="E9" s="1" t="s">
        <v>435</v>
      </c>
      <c r="F9" s="11">
        <v>64</v>
      </c>
      <c r="G9" s="18"/>
      <c r="H9" s="14">
        <f t="shared" si="0"/>
        <v>0</v>
      </c>
    </row>
    <row r="10" spans="1:13" x14ac:dyDescent="0.3">
      <c r="A10" s="9"/>
      <c r="B10" s="29" t="s">
        <v>41</v>
      </c>
      <c r="C10" s="2" t="s">
        <v>42</v>
      </c>
      <c r="D10" s="2"/>
      <c r="E10" s="2"/>
      <c r="F10" s="42"/>
      <c r="G10" s="2"/>
      <c r="H10" s="2"/>
    </row>
    <row r="11" spans="1:13" ht="43.2" x14ac:dyDescent="0.3">
      <c r="A11" s="9"/>
      <c r="B11" s="30" t="s">
        <v>436</v>
      </c>
      <c r="C11" s="1" t="s">
        <v>437</v>
      </c>
      <c r="D11" s="1" t="s">
        <v>438</v>
      </c>
      <c r="E11" s="1" t="s">
        <v>53</v>
      </c>
      <c r="F11" s="11">
        <v>4</v>
      </c>
      <c r="G11" s="18"/>
      <c r="H11" s="14">
        <f t="shared" si="0"/>
        <v>0</v>
      </c>
    </row>
    <row r="12" spans="1:13" ht="28.8" x14ac:dyDescent="0.3">
      <c r="A12" s="9"/>
      <c r="B12" s="30" t="s">
        <v>439</v>
      </c>
      <c r="C12" s="1" t="s">
        <v>440</v>
      </c>
      <c r="D12" s="1" t="s">
        <v>441</v>
      </c>
      <c r="E12" s="1" t="s">
        <v>442</v>
      </c>
      <c r="F12" s="11">
        <v>1</v>
      </c>
      <c r="G12" s="18"/>
      <c r="H12" s="14">
        <f t="shared" si="0"/>
        <v>0</v>
      </c>
    </row>
    <row r="13" spans="1:13" ht="43.2" x14ac:dyDescent="0.3">
      <c r="A13" s="9"/>
      <c r="B13" s="30" t="s">
        <v>443</v>
      </c>
      <c r="C13" s="1" t="s">
        <v>444</v>
      </c>
      <c r="D13" s="1" t="s">
        <v>445</v>
      </c>
      <c r="E13" s="1" t="s">
        <v>177</v>
      </c>
      <c r="F13" s="11">
        <v>2</v>
      </c>
      <c r="G13" s="18"/>
      <c r="H13" s="14">
        <f t="shared" si="0"/>
        <v>0</v>
      </c>
    </row>
    <row r="14" spans="1:13" ht="28.8" x14ac:dyDescent="0.3">
      <c r="A14" s="9"/>
      <c r="B14" s="30" t="s">
        <v>446</v>
      </c>
      <c r="C14" s="1" t="s">
        <v>447</v>
      </c>
      <c r="D14" s="1" t="s">
        <v>448</v>
      </c>
      <c r="E14" s="1" t="s">
        <v>449</v>
      </c>
      <c r="F14" s="11">
        <v>1</v>
      </c>
      <c r="G14" s="18"/>
      <c r="H14" s="14">
        <f t="shared" si="0"/>
        <v>0</v>
      </c>
    </row>
    <row r="15" spans="1:13" ht="28.8" x14ac:dyDescent="0.3">
      <c r="A15" s="9"/>
      <c r="B15" s="30" t="s">
        <v>450</v>
      </c>
      <c r="C15" s="1" t="s">
        <v>451</v>
      </c>
      <c r="D15" s="1" t="s">
        <v>452</v>
      </c>
      <c r="E15" s="1" t="s">
        <v>53</v>
      </c>
      <c r="F15" s="11">
        <v>8</v>
      </c>
      <c r="G15" s="18"/>
      <c r="H15" s="14">
        <f t="shared" si="0"/>
        <v>0</v>
      </c>
    </row>
    <row r="16" spans="1:13" ht="28.8" x14ac:dyDescent="0.3">
      <c r="A16" s="9"/>
      <c r="B16" s="30" t="s">
        <v>453</v>
      </c>
      <c r="C16" s="1" t="s">
        <v>454</v>
      </c>
      <c r="D16" s="1" t="s">
        <v>455</v>
      </c>
      <c r="F16" s="11">
        <v>2</v>
      </c>
      <c r="G16" s="18"/>
      <c r="H16" s="14">
        <f t="shared" si="0"/>
        <v>0</v>
      </c>
    </row>
    <row r="17" spans="1:8" x14ac:dyDescent="0.3">
      <c r="A17" s="9"/>
      <c r="B17" s="29" t="s">
        <v>43</v>
      </c>
      <c r="C17" s="2" t="s">
        <v>44</v>
      </c>
      <c r="D17" s="2"/>
      <c r="E17" s="2"/>
      <c r="F17" s="42"/>
      <c r="G17" s="2"/>
      <c r="H17" s="2"/>
    </row>
    <row r="18" spans="1:8" ht="43.2" x14ac:dyDescent="0.3">
      <c r="A18" s="9"/>
      <c r="B18" s="30" t="s">
        <v>456</v>
      </c>
      <c r="C18" s="1" t="s">
        <v>457</v>
      </c>
      <c r="D18" s="1" t="s">
        <v>458</v>
      </c>
      <c r="E18" s="1" t="s">
        <v>53</v>
      </c>
      <c r="F18" s="11">
        <v>2</v>
      </c>
      <c r="G18" s="18"/>
      <c r="H18" s="14">
        <f t="shared" si="0"/>
        <v>0</v>
      </c>
    </row>
    <row r="19" spans="1:8" ht="43.2" x14ac:dyDescent="0.3">
      <c r="A19" s="9"/>
      <c r="B19" s="30" t="s">
        <v>459</v>
      </c>
      <c r="C19" s="1" t="s">
        <v>238</v>
      </c>
      <c r="D19" s="1" t="s">
        <v>239</v>
      </c>
      <c r="E19" s="1" t="s">
        <v>53</v>
      </c>
      <c r="F19" s="11">
        <v>4</v>
      </c>
      <c r="G19" s="18"/>
      <c r="H19" s="14">
        <f t="shared" si="0"/>
        <v>0</v>
      </c>
    </row>
    <row r="20" spans="1:8" ht="28.8" x14ac:dyDescent="0.3">
      <c r="A20" s="9"/>
      <c r="B20" s="30" t="s">
        <v>460</v>
      </c>
      <c r="C20" s="1" t="s">
        <v>461</v>
      </c>
      <c r="D20" s="1" t="s">
        <v>462</v>
      </c>
      <c r="E20" s="1" t="s">
        <v>7</v>
      </c>
      <c r="F20" s="11">
        <v>10</v>
      </c>
      <c r="G20" s="18"/>
      <c r="H20" s="14">
        <f t="shared" si="0"/>
        <v>0</v>
      </c>
    </row>
    <row r="21" spans="1:8" x14ac:dyDescent="0.3">
      <c r="A21" s="9"/>
      <c r="B21" s="30" t="s">
        <v>463</v>
      </c>
      <c r="C21" s="1" t="s">
        <v>464</v>
      </c>
      <c r="D21" s="1" t="s">
        <v>465</v>
      </c>
      <c r="E21" s="1" t="s">
        <v>82</v>
      </c>
      <c r="F21" s="11">
        <v>10</v>
      </c>
      <c r="G21" s="18"/>
      <c r="H21" s="14">
        <f t="shared" si="0"/>
        <v>0</v>
      </c>
    </row>
    <row r="22" spans="1:8" x14ac:dyDescent="0.3">
      <c r="A22" s="9"/>
      <c r="B22" s="30" t="s">
        <v>466</v>
      </c>
      <c r="C22" s="1" t="s">
        <v>467</v>
      </c>
      <c r="D22" s="1" t="s">
        <v>468</v>
      </c>
      <c r="E22" s="1" t="s">
        <v>82</v>
      </c>
      <c r="F22" s="11">
        <v>8</v>
      </c>
      <c r="G22" s="18"/>
      <c r="H22" s="14">
        <f t="shared" si="0"/>
        <v>0</v>
      </c>
    </row>
    <row r="23" spans="1:8" ht="28.8" x14ac:dyDescent="0.3">
      <c r="A23" s="9"/>
      <c r="B23" s="30" t="s">
        <v>469</v>
      </c>
      <c r="C23" s="1" t="s">
        <v>470</v>
      </c>
      <c r="D23" s="1" t="s">
        <v>471</v>
      </c>
      <c r="E23" s="1" t="s">
        <v>82</v>
      </c>
      <c r="F23" s="11">
        <v>10</v>
      </c>
      <c r="G23" s="18"/>
      <c r="H23" s="14">
        <f t="shared" si="0"/>
        <v>0</v>
      </c>
    </row>
    <row r="24" spans="1:8" x14ac:dyDescent="0.3">
      <c r="A24" s="9"/>
      <c r="B24" s="30" t="s">
        <v>472</v>
      </c>
      <c r="C24" s="1" t="s">
        <v>473</v>
      </c>
      <c r="D24" s="1" t="s">
        <v>474</v>
      </c>
      <c r="E24" s="1" t="s">
        <v>475</v>
      </c>
      <c r="F24" s="11">
        <v>2</v>
      </c>
      <c r="G24" s="18"/>
      <c r="H24" s="14">
        <f t="shared" si="0"/>
        <v>0</v>
      </c>
    </row>
    <row r="25" spans="1:8" ht="28.8" x14ac:dyDescent="0.3">
      <c r="A25" s="9"/>
      <c r="B25" s="30" t="s">
        <v>381</v>
      </c>
      <c r="C25" s="1" t="s">
        <v>382</v>
      </c>
      <c r="D25" s="1" t="s">
        <v>383</v>
      </c>
      <c r="E25" s="1" t="s">
        <v>53</v>
      </c>
      <c r="F25" s="11">
        <v>2</v>
      </c>
      <c r="G25" s="18"/>
      <c r="H25" s="14">
        <f t="shared" si="0"/>
        <v>0</v>
      </c>
    </row>
    <row r="26" spans="1:8" x14ac:dyDescent="0.3">
      <c r="A26" s="9"/>
      <c r="B26" s="30" t="s">
        <v>476</v>
      </c>
      <c r="C26" s="1" t="s">
        <v>477</v>
      </c>
      <c r="D26" s="1" t="s">
        <v>478</v>
      </c>
      <c r="F26" s="11">
        <v>1</v>
      </c>
      <c r="G26" s="18"/>
      <c r="H26" s="14">
        <f t="shared" si="0"/>
        <v>0</v>
      </c>
    </row>
    <row r="27" spans="1:8" x14ac:dyDescent="0.3">
      <c r="A27" s="9"/>
      <c r="B27" s="30" t="s">
        <v>476</v>
      </c>
      <c r="C27" s="1" t="s">
        <v>479</v>
      </c>
      <c r="D27" s="1" t="s">
        <v>480</v>
      </c>
      <c r="F27" s="11">
        <v>1</v>
      </c>
      <c r="G27" s="18"/>
      <c r="H27" s="14">
        <f t="shared" si="0"/>
        <v>0</v>
      </c>
    </row>
    <row r="28" spans="1:8" x14ac:dyDescent="0.3">
      <c r="A28" s="9"/>
      <c r="B28" s="30" t="s">
        <v>481</v>
      </c>
      <c r="C28" s="1" t="s">
        <v>482</v>
      </c>
      <c r="D28" s="1" t="s">
        <v>483</v>
      </c>
      <c r="E28" s="1" t="s">
        <v>484</v>
      </c>
      <c r="F28" s="11">
        <v>1</v>
      </c>
      <c r="G28" s="18"/>
      <c r="H28" s="14">
        <f t="shared" si="0"/>
        <v>0</v>
      </c>
    </row>
    <row r="29" spans="1:8" x14ac:dyDescent="0.3">
      <c r="A29" s="9"/>
      <c r="B29" s="30" t="s">
        <v>485</v>
      </c>
      <c r="C29" s="1" t="s">
        <v>486</v>
      </c>
      <c r="D29" s="1" t="s">
        <v>487</v>
      </c>
      <c r="E29" s="1" t="s">
        <v>488</v>
      </c>
      <c r="F29" s="11">
        <v>1</v>
      </c>
      <c r="G29" s="18"/>
      <c r="H29" s="14">
        <f t="shared" si="0"/>
        <v>0</v>
      </c>
    </row>
    <row r="30" spans="1:8" x14ac:dyDescent="0.3">
      <c r="A30" s="9"/>
      <c r="B30" s="30" t="s">
        <v>489</v>
      </c>
      <c r="C30" s="1" t="s">
        <v>490</v>
      </c>
      <c r="D30" s="1" t="s">
        <v>491</v>
      </c>
      <c r="E30" s="1" t="s">
        <v>7</v>
      </c>
      <c r="F30" s="11">
        <v>1</v>
      </c>
      <c r="G30" s="18"/>
      <c r="H30" s="14">
        <f t="shared" si="0"/>
        <v>0</v>
      </c>
    </row>
    <row r="32" spans="1:8" x14ac:dyDescent="0.3">
      <c r="A32" s="49" t="s">
        <v>47</v>
      </c>
      <c r="B32" s="49"/>
      <c r="C32" s="49"/>
      <c r="D32" s="49"/>
      <c r="E32" s="49"/>
      <c r="F32" s="49"/>
      <c r="G32" s="12"/>
      <c r="H32" s="14">
        <f>SUM(H4:H30)</f>
        <v>0</v>
      </c>
    </row>
  </sheetData>
  <protectedRanges>
    <protectedRange sqref="G1" name="Oblast1"/>
  </protectedRanges>
  <mergeCells count="1">
    <mergeCell ref="A32:F32"/>
  </mergeCells>
  <pageMargins left="0.7" right="0.7" top="0.78740157499999996" bottom="0.78740157499999996" header="0.3" footer="0.3"/>
  <pageSetup paperSize="9" scale="81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Souhrn</vt:lpstr>
      <vt:lpstr>Fullmatik</vt:lpstr>
      <vt:lpstr>Strand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Kráčmar</dc:creator>
  <cp:lastModifiedBy>david</cp:lastModifiedBy>
  <cp:lastPrinted>2022-06-24T08:36:59Z</cp:lastPrinted>
  <dcterms:created xsi:type="dcterms:W3CDTF">2022-02-02T09:20:53Z</dcterms:created>
  <dcterms:modified xsi:type="dcterms:W3CDTF">2022-07-21T18:18:00Z</dcterms:modified>
</cp:coreProperties>
</file>