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5345" windowHeight="4035" activeTab="0"/>
  </bookViews>
  <sheets>
    <sheet name="List1" sheetId="1" r:id="rId1"/>
    <sheet name="List2" sheetId="2" r:id="rId2"/>
    <sheet name="List3" sheetId="3" r:id="rId3"/>
  </sheets>
  <definedNames>
    <definedName name="_00013_00015_1PP" localSheetId="0">'List1'!#REF!</definedName>
    <definedName name="_00013_00015_1PP_1" localSheetId="0">'List1'!$A$3:$L$26</definedName>
    <definedName name="_xlnm.Print_Area" localSheetId="0">'List1'!$A$3:$M$61</definedName>
    <definedName name="_xlnm.Print_Titles" localSheetId="0">'List1'!$3:$3</definedName>
  </definedNames>
  <calcPr calcId="152511"/>
  <extLst/>
</workbook>
</file>

<file path=xl/connections.xml><?xml version="1.0" encoding="utf-8"?>
<connections xmlns="http://schemas.openxmlformats.org/spreadsheetml/2006/main">
  <connection xmlns="http://schemas.openxmlformats.org/spreadsheetml/2006/main" id="1" sourceFile="D:\DWG\2013\ZS Čimice Nehonský\00013-00011 - Libčická gastro.xls" odcFile="C:\Users\Tomas\Documents\Zdroje dat\00013-00011 - Libčická gastro '00013-00011$'.odc" keepAlive="1" name="00013-00011 - Libčická gastro '00013-00011$'" type="5" refreshedVersion="0" new="1" background="1">
    <dbPr connection="Provider=Microsoft.ACE.OLEDB.12.0;Password=&quot;&quot;;User ID=Admin;Data Source=D:\DWG\2013\ZS Čimice Nehonský\00013-00011 - Libčická gastro.xls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'00013-00011$'" commandType="3"/>
  </connection>
  <connection xmlns="http://schemas.openxmlformats.org/spreadsheetml/2006/main" id="2" name="00013-00015-1PP" type="6" refreshedVersion="0" background="1">
    <textPr codePage="65001" sourceFile="D:\DWG\2013\ZS Čimice Nehonský\00013-00015-1PP.csv" decimal="," thousands="." tab="0">
      <textFields>
        <textField/>
      </textFields>
    </textPr>
  </connection>
  <connection xmlns="http://schemas.openxmlformats.org/spreadsheetml/2006/main" id="3" name="00013-00015-1PP1" type="6" refreshedVersion="4" background="1">
    <textPr codePage="65001" sourceFile="D:\DWG\2013\ZS Čimice Nehonský\00013-00015-1PP.csv" decimal="," thousands=".">
      <textFields>
        <textField/>
      </textFields>
    </textPr>
  </connection>
  <connection xmlns="http://schemas.openxmlformats.org/spreadsheetml/2006/main" id="4" name="00013-00015-1PP2" type="6" refreshedVersion="4" background="1" saveData="1">
    <textPr codePage="65001" sourceFile="D:\DWG\2013\ZS Čimice Nehonský\00013-00015-1PP.csv" decimal="," thousands="." tab="0" semicolon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<sst xmlns="http://schemas.openxmlformats.org/spreadsheetml/2006/main" count="266" uniqueCount="134">
  <si>
    <t>Popis</t>
  </si>
  <si>
    <t>Voda teplá</t>
  </si>
  <si>
    <t>Voda studená</t>
  </si>
  <si>
    <t>Poznámka</t>
  </si>
  <si>
    <t>Voda studená změkčená</t>
  </si>
  <si>
    <t>Odpad</t>
  </si>
  <si>
    <t>Plyn</t>
  </si>
  <si>
    <t>Ks / Kpl</t>
  </si>
  <si>
    <t>Č. poz.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</si>
  <si>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</si>
  <si>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</si>
  <si>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</si>
  <si>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</si>
  <si>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</si>
  <si>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</si>
  <si>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</si>
  <si>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</si>
  <si>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</si>
  <si>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</si>
  <si>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</si>
  <si>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</si>
  <si>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 NP</t>
  </si>
  <si>
    <t>2. NP</t>
  </si>
  <si>
    <t>6A</t>
  </si>
  <si>
    <t>DN15</t>
  </si>
  <si>
    <t>DN50</t>
  </si>
  <si>
    <t>DN20</t>
  </si>
  <si>
    <t>Váha stolní max. 15 kg</t>
  </si>
  <si>
    <t>Barové zápultí s nerez umývátkem se stojánkovou směšovací baterií a sifonem</t>
  </si>
  <si>
    <t>dodávka interiéru</t>
  </si>
  <si>
    <t>16</t>
  </si>
  <si>
    <t>13</t>
  </si>
  <si>
    <t>14</t>
  </si>
  <si>
    <t>15</t>
  </si>
  <si>
    <t>17</t>
  </si>
  <si>
    <t>Indukční WOK, vč. podestavby</t>
  </si>
  <si>
    <t>18</t>
  </si>
  <si>
    <t>Nápojová prosklená chladicí skříň jednodveřová, teplotní rozsah +8 °C / +15 °C</t>
  </si>
  <si>
    <t>3A</t>
  </si>
  <si>
    <t>1A</t>
  </si>
  <si>
    <t>Kavárenský pult s dřezem, nutno uvažovat se zabudováním technologických zařízení</t>
  </si>
  <si>
    <t>Regál pro uložení stolního nádobí, nerez, 4 police</t>
  </si>
  <si>
    <t>Podlahový nerez žlab s roštem</t>
  </si>
  <si>
    <t>DN 100</t>
  </si>
  <si>
    <t>Prodejní pult s dřezem, nutno uvažovat se zabudováním technologických zařízení</t>
  </si>
  <si>
    <t>Barové zápultí s dřezem 450x450 mm a nerez umývátkem se stojánkovou směšovací baterií a sifonem, nutno uvažovat se zabudováním technologických zařízení</t>
  </si>
  <si>
    <t>Třípatrová chlazená vitrína obslužná, zabudovaná do poz. č. 1, s odděleným chladicím agregátem ve stole</t>
  </si>
  <si>
    <t>Třípatrová chlazená vitrína obslužná, s agregátem ve stole</t>
  </si>
  <si>
    <t>Třípatrová chlazená vitrína obslužná bez vlastního chladicího agregátu, chlazení zprostředkuje agregát pozice č. 6A</t>
  </si>
  <si>
    <t>2.39 – SKLAD</t>
  </si>
  <si>
    <t>Rozměry (Š × H × V) [mm]</t>
  </si>
  <si>
    <t>230 V [kW]</t>
  </si>
  <si>
    <t>400 V [kW]</t>
  </si>
  <si>
    <t>Příkon celkový [kW]</t>
  </si>
  <si>
    <t>1.13 – PŘÍPRAVNA</t>
  </si>
  <si>
    <t>1.14 – SKLAD</t>
  </si>
  <si>
    <t>1.15 – KAVÁRNA</t>
  </si>
  <si>
    <t>2.03 – OBČERSTVENÍ</t>
  </si>
  <si>
    <t>603x695x855</t>
  </si>
  <si>
    <t>1800x600x900</t>
  </si>
  <si>
    <t>900x350x600</t>
  </si>
  <si>
    <t>1850x700(550)x900</t>
  </si>
  <si>
    <t>700x400x300</t>
  </si>
  <si>
    <t>Pracovní stůl, nerez pod konvektomat se vsuny pro GN</t>
  </si>
  <si>
    <t>1000x700x900</t>
  </si>
  <si>
    <t>750×773×772</t>
  </si>
  <si>
    <t>3100x900x500</t>
  </si>
  <si>
    <t>850x700x900</t>
  </si>
  <si>
    <t>480×365×340</t>
  </si>
  <si>
    <t>1200x700x900</t>
  </si>
  <si>
    <t>300x310x150</t>
  </si>
  <si>
    <t>653×842×2040</t>
  </si>
  <si>
    <t>1200x400x1800</t>
  </si>
  <si>
    <t>750x400x1800</t>
  </si>
  <si>
    <t>3800x800x900</t>
  </si>
  <si>
    <t>1072x622x720</t>
  </si>
  <si>
    <t>665x563x530</t>
  </si>
  <si>
    <t>600x600x1890</t>
  </si>
  <si>
    <t>800x400x1800</t>
  </si>
  <si>
    <t>1600x600x900</t>
  </si>
  <si>
    <t>695x610x845</t>
  </si>
  <si>
    <t>800x350x600</t>
  </si>
  <si>
    <t>250x480x540</t>
  </si>
  <si>
    <t>800 x 300 x 200</t>
  </si>
  <si>
    <t>7600x800x900</t>
  </si>
  <si>
    <t>1417x622x720</t>
  </si>
  <si>
    <t>Chlazený stůl s dvířky s vanou pro 3 GN 1/1, vč. agregátu, zabudovaný do barového pultu</t>
  </si>
  <si>
    <t>1330x700x850</t>
  </si>
  <si>
    <t>355x455x590</t>
  </si>
  <si>
    <t>Chlazený stůl pod vitrínu (2 sekce - 1x dvířka, 2x zásuvka) vč. chladicího agregátu, bez pracovní desky, zabudován do prodejního pultu</t>
  </si>
  <si>
    <t>1500x700x850</t>
  </si>
  <si>
    <t>5000x700x900</t>
  </si>
  <si>
    <t>1100x400x1800</t>
  </si>
  <si>
    <t>Mrazicí skříň podstolová -10 °C / -20 °C, 160 l, 2 výparníkové rošty, nosnost roštů min. 25 kg</t>
  </si>
  <si>
    <t>Nástěnná skříňka nerezová,  s posuvnými nerezovými dvířky, střední police</t>
  </si>
  <si>
    <t>400x700x320</t>
  </si>
  <si>
    <t>Chlazená podestavba, 3 sekcová -2 °C / +8 °C, 6× nerez zásuvka GN 1/1, pod zařízení č. 4, 5, 7, 8</t>
  </si>
  <si>
    <t>1600x700x610</t>
  </si>
  <si>
    <t>Fritéza elektrická 1x 10 l, možnost pospojení s okolní technologií, jednotný přední rádius pracovní desky, bez podestavby</t>
  </si>
  <si>
    <t>Grilovací elektrická deska s ocelolitinovou hladkou deskou, možnost pospojení s okolní technologií, jednotný přední rádius pracovní desky, bez podestavby</t>
  </si>
  <si>
    <t>400x700x900</t>
  </si>
  <si>
    <t xml:space="preserve">Odsávací zákryt nástěnný dělený, nad varnými aparáty s osvětlením, tukovými filtry, </t>
  </si>
  <si>
    <t>Pracovní stůl nerezový,  s policí a zásuvkovým blokem, zadní lem</t>
  </si>
  <si>
    <t>Regál skladový, komaxit, 5 polic, šroubovaný nosnost police 50 kg</t>
  </si>
  <si>
    <t>Regál skladový, komaxit, 5, polic, šroubovaný, nosnost police 50 kg</t>
  </si>
  <si>
    <t>Výčepní zařízení zabudované do kavárenského pultu
Chladicí zařízení s čerpadlem o výtlaku 6m
Chladicí výkon 50 - 70 l/hod. (100 - 140 kvalitně vychlazených piv během jedné hodiny).
Chladicí smyčky vyvedené nad horní víko chladiče a osazené rychlospojkami umožňují snadné připojení nápojového  vedení.
Stojan 2xkoh, redukční ventily CO2 + Biogon, 2× narážeč dle dodavatele, hadice a pythony, odkapová mřížka, ostřik zabudovaný do stolu</t>
  </si>
  <si>
    <t>Chlazený stůl barový, (2 sekce - 1x dvířka, 2x zásuvka) vč. chladicího agregátu, bez pracovní desky, zabudován do prodejního pultu</t>
  </si>
  <si>
    <t>Kávovar, dvoupákový, bojler 11lt, výška šálku max 140 mm, 1× horká voda, 2× pára, prostor pro ohřev šálků, programovatelné dávkování, přípojka vody + odpad
+ jednoporcový mlýnek na kávu</t>
  </si>
  <si>
    <t>Pracovní stůl s dřezem 450x450 mm vlevo, směšovací baterie, sifon a s prostorem pro podstolový mycí stroj stolního nádobí</t>
  </si>
  <si>
    <t>Automatický změkčovač vody pro pozici č. 10 a 1.13.11</t>
  </si>
  <si>
    <t>Podstolový výrobník ledu 21 kg / 24 h, zásobník 4 kg, vzduchem chlazený</t>
  </si>
  <si>
    <t>Automatický změkčovač vody pro pozici č. 9, propojení provede gastro</t>
  </si>
  <si>
    <t xml:space="preserve">Automatický stolní kávovar s dávkovačem mléka, vč. možnosti výroby nápojů ze suchých směsí, výška šálku max 140 mm, 1× horká voda, prostor pro ohřev šálků, programovatelné dávkování, přípojka vody + odpad
</t>
  </si>
  <si>
    <t>rozměr nutno dodržet</t>
  </si>
  <si>
    <t>Sporák indukční dvouzónový, 2× plocha á 3,5 kW, možnost pospojení s okolní technologií, jednotný přední rádius pracovní desky, bez podestavby</t>
  </si>
  <si>
    <t>rozměr a el.příkon v toleranci ± 5%. Přívod SVzm. provede stavba z pozice č. 1.15.12</t>
  </si>
  <si>
    <t>rozměr nutno dodržet, napojení odsávacího zákrytu provede stavba</t>
  </si>
  <si>
    <t>rozměr a el.příkon v toleranci ± 5%.</t>
  </si>
  <si>
    <t>rozměr v toleranci 5%t</t>
  </si>
  <si>
    <t>Pracovní stůl nerezový s dřezem 450x450 mm vlevo, s volným spodním prostorem pro mrazničku vpravo, směšovací baterie, sifon, zadní a levý lem</t>
  </si>
  <si>
    <t>Výdejní stůl nerezový s policí, s atyp. výřezem a s nerez umývátkem vlevo se stojánkovou směšovací baterií a sifonem, lem vlevo, vpravo, částečný zadní lem</t>
  </si>
  <si>
    <t>Výdejní jednoetážová nástavba nerezová s infraohřevem 2× 250W, vypínač, regulátor ohřevu</t>
  </si>
  <si>
    <t>Vodní lázeň nerezová vyhřívaná elektrická pro 1x GN 1/1, bez napouštění vody, bezpečnostní pojistka, výpustný ventil, možnost pospojení s okolní technologií, jednotný přední rádius pracovní desky,  bez podestavby</t>
  </si>
  <si>
    <t>Pracovní stůl nerez s policí, s dřezem 450x450 mm vpravo, směšovací baterie, sifon, zadní a pravý lem</t>
  </si>
  <si>
    <t>el.příkon v toleranci ± 5%.</t>
  </si>
  <si>
    <r>
      <t xml:space="preserve">rozměr nutno dodržet, el.příkon v toleranci </t>
    </r>
    <r>
      <rPr>
        <sz val="10"/>
        <rFont val="Calibri"/>
        <family val="2"/>
      </rPr>
      <t>±</t>
    </r>
    <r>
      <rPr>
        <sz val="10"/>
        <rFont val="Arial Unicode MS"/>
        <family val="2"/>
      </rPr>
      <t xml:space="preserve"> 5%</t>
    </r>
  </si>
  <si>
    <t>rozměr v toleranci ± 15%, el.příkon v toleranci ± 5%.</t>
  </si>
  <si>
    <t>rozměr a el.příkon v toleranci ± 5%, přívod SVzm. provede gastro</t>
  </si>
  <si>
    <t>Konvektomat horkovzdušný se zvlhčováním 
funkce pro nepřetržitý provoz, bezpečnostní termostat, otevíratelné vnitřní sklo pro snadnější údržbu, osvětlením vnitřní komory halogenovým osvětlením.
nádoby: 5xGN1/1
rozteč vsunů: 67 mm
konvekční vaření 30 °C - 260 °C
kombinovaný režim páry a konvekčního vaření 48 °C - 260 °C
maximální teplota předehřátí 260 °C
vč. příslušenství: ruční sprcha, instalační sada</t>
  </si>
  <si>
    <t xml:space="preserve">Nářezový stroj, průměr 250 mm, teflonový nůž na krájení sýrů, 
zařízení na broušení nože
Řemenový druh pohonu
Šikmé uložení řezného stolu
Maximální řez (d × v) - Ø 165 mm
</t>
  </si>
  <si>
    <t>Chladicí skříň -2 °C / +8 °C, objem 700 l
nerezové provedení, GN 2/1
chlazení s cirkulací vzduchu, autmatické odtávání, zámek, vnitřní prostor vhodný pro GN 2/1 (650x530mm) s možností vložení dvou GN1/1 (350x530mm) za sebou, počet zásuvů/roštů 23/3 s nosností 40 kg, Tloušťka izolace 60 mm</t>
  </si>
  <si>
    <t>Chladicí/mrazicí skříň,  čistý objem 261+232 lt, GN 2/1, nerezové provedení
S dvěmi oddělenými prostory, samostatným chladícím systémem a elektronickým řízením pro každou komoru.
Vnitřní prostor vhodný pro GN 2/1 (650x530mm) s možností vložení dvou GN1/1 (350x530mm) za sebou.
I. Teplotní rozsah : -2°C / +8°C
II. Teplotní rozsah : -16°C / -21°
Tloušťka izolace 60 mm, dveře umožňují rozevření až 120° s aut.uzavíráním při méně než 90°, automatické odtávání a odpařování kondenzátu, drátěné roštové police s nosností 40 kg</t>
  </si>
  <si>
    <t xml:space="preserve">Mycí stroj stolního nádobí podstolový, koš 500×500 mm, dvouplášťové provedení, elektronické ovládání pomocí soft touch panelu, výška skla 320 mm, výška talířů, 3400 mm, vč. dávkovače oplachového a mycího prostředku, vč. základní sady chemie, </t>
  </si>
  <si>
    <t>Příloha č. 5 - Technický popis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</si>
</sst>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0"/>
      <color theme="1"/>
      <name val="Arial Unicode MS"/>
      <family val="2"/>
    </font>
    <font>
      <sz val="10"/>
      <name val="Arial"/>
      <family val="2"/>
    </font>
    <font>
      <b/>
      <sz val="10"/>
      <color theme="1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2"/>
      <name val="Arial Unicode MS"/>
      <family val="2"/>
    </font>
    <font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2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left" wrapText="1"/>
    </xf>
    <xf numFmtId="0" fontId="2" fillId="4" borderId="7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00013-00015-1PP_1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zoomScaleSheetLayoutView="100" workbookViewId="0" topLeftCell="A1">
      <pane ySplit="3" topLeftCell="A13" activePane="bottomLeft" state="frozen"/>
      <selection pane="bottomLeft" activeCell="P6" sqref="P6"/>
    </sheetView>
  </sheetViews>
  <sheetFormatPr defaultColWidth="9.140625" defaultRowHeight="15"/>
  <cols>
    <col min="1" max="1" width="5.00390625" style="6" customWidth="1"/>
    <col min="2" max="2" width="42.8515625" style="3" customWidth="1"/>
    <col min="3" max="3" width="5.28125" style="1" customWidth="1"/>
    <col min="4" max="4" width="21.421875" style="5" customWidth="1"/>
    <col min="5" max="6" width="6.57421875" style="4" bestFit="1" customWidth="1"/>
    <col min="7" max="7" width="8.421875" style="4" bestFit="1" customWidth="1"/>
    <col min="8" max="8" width="5.28125" style="4" hidden="1" customWidth="1"/>
    <col min="9" max="9" width="8.57421875" style="7" customWidth="1"/>
    <col min="10" max="10" width="5.7109375" style="7" customWidth="1"/>
    <col min="11" max="11" width="10.7109375" style="7" customWidth="1"/>
    <col min="12" max="12" width="7.140625" style="7" customWidth="1"/>
    <col min="13" max="13" width="13.8515625" style="1" bestFit="1" customWidth="1"/>
  </cols>
  <sheetData>
    <row r="1" spans="1:2" ht="15">
      <c r="A1" s="51" t="s">
        <v>133</v>
      </c>
      <c r="B1" s="50"/>
    </row>
    <row r="2" ht="15.75" thickBot="1"/>
    <row r="3" spans="1:13" s="2" customFormat="1" ht="48.75" customHeight="1" thickBot="1">
      <c r="A3" s="9" t="s">
        <v>8</v>
      </c>
      <c r="B3" s="10" t="s">
        <v>0</v>
      </c>
      <c r="C3" s="10" t="s">
        <v>7</v>
      </c>
      <c r="D3" s="10" t="s">
        <v>50</v>
      </c>
      <c r="E3" s="10" t="s">
        <v>51</v>
      </c>
      <c r="F3" s="10" t="s">
        <v>52</v>
      </c>
      <c r="G3" s="10" t="s">
        <v>53</v>
      </c>
      <c r="H3" s="10" t="s">
        <v>6</v>
      </c>
      <c r="I3" s="10" t="s">
        <v>2</v>
      </c>
      <c r="J3" s="10" t="s">
        <v>1</v>
      </c>
      <c r="K3" s="10" t="s">
        <v>4</v>
      </c>
      <c r="L3" s="10" t="s">
        <v>5</v>
      </c>
      <c r="M3" s="11" t="s">
        <v>3</v>
      </c>
    </row>
    <row r="4" spans="1:13" s="2" customFormat="1" ht="15.6" customHeight="1" thickBot="1">
      <c r="A4" s="41" t="s">
        <v>21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5.6" customHeight="1" thickBot="1">
      <c r="A5" s="44" t="s">
        <v>54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</row>
    <row r="6" spans="1:13" s="8" customFormat="1" ht="60">
      <c r="A6" s="12" t="s">
        <v>9</v>
      </c>
      <c r="B6" s="13" t="s">
        <v>119</v>
      </c>
      <c r="C6" s="14">
        <v>1</v>
      </c>
      <c r="D6" s="15" t="s">
        <v>59</v>
      </c>
      <c r="E6" s="16"/>
      <c r="F6" s="16"/>
      <c r="G6" s="17" t="str">
        <f aca="true" t="shared" si="0" ref="G6">IF((E6+F6)&gt;0,(E6*C6)+(F6*C6),"")</f>
        <v/>
      </c>
      <c r="H6" s="14"/>
      <c r="I6" s="18" t="s">
        <v>24</v>
      </c>
      <c r="J6" s="18" t="s">
        <v>24</v>
      </c>
      <c r="K6" s="18"/>
      <c r="L6" s="18" t="s">
        <v>25</v>
      </c>
      <c r="M6" s="15" t="s">
        <v>113</v>
      </c>
    </row>
    <row r="7" spans="1:13" s="8" customFormat="1" ht="30">
      <c r="A7" s="12" t="s">
        <v>39</v>
      </c>
      <c r="B7" s="13" t="s">
        <v>93</v>
      </c>
      <c r="C7" s="14">
        <v>1</v>
      </c>
      <c r="D7" s="15" t="s">
        <v>58</v>
      </c>
      <c r="E7" s="19">
        <v>0.15</v>
      </c>
      <c r="F7" s="20">
        <v>0</v>
      </c>
      <c r="G7" s="21">
        <f aca="true" t="shared" si="1" ref="G7:G11">IF((E7+F7)&gt;0,(E7*C7)+(F7*C7),"")</f>
        <v>0.15</v>
      </c>
      <c r="H7" s="14"/>
      <c r="I7" s="18"/>
      <c r="J7" s="18"/>
      <c r="K7" s="18"/>
      <c r="L7" s="18"/>
      <c r="M7" s="15" t="s">
        <v>113</v>
      </c>
    </row>
    <row r="8" spans="1:13" s="8" customFormat="1" ht="30">
      <c r="A8" s="12" t="s">
        <v>10</v>
      </c>
      <c r="B8" s="13" t="s">
        <v>94</v>
      </c>
      <c r="C8" s="14">
        <v>4</v>
      </c>
      <c r="D8" s="15" t="s">
        <v>60</v>
      </c>
      <c r="E8" s="14"/>
      <c r="F8" s="14"/>
      <c r="G8" s="17" t="str">
        <f t="shared" si="1"/>
        <v/>
      </c>
      <c r="H8" s="22"/>
      <c r="I8" s="18"/>
      <c r="J8" s="18"/>
      <c r="K8" s="18"/>
      <c r="L8" s="18"/>
      <c r="M8" s="15" t="s">
        <v>113</v>
      </c>
    </row>
    <row r="9" spans="1:13" s="8" customFormat="1" ht="60">
      <c r="A9" s="12" t="s">
        <v>11</v>
      </c>
      <c r="B9" s="13" t="s">
        <v>120</v>
      </c>
      <c r="C9" s="14">
        <v>1</v>
      </c>
      <c r="D9" s="15" t="s">
        <v>61</v>
      </c>
      <c r="E9" s="16"/>
      <c r="F9" s="20"/>
      <c r="G9" s="17" t="str">
        <f t="shared" si="1"/>
        <v/>
      </c>
      <c r="H9" s="14"/>
      <c r="I9" s="18" t="s">
        <v>24</v>
      </c>
      <c r="J9" s="18" t="s">
        <v>24</v>
      </c>
      <c r="K9" s="18"/>
      <c r="L9" s="18" t="s">
        <v>25</v>
      </c>
      <c r="M9" s="15" t="s">
        <v>113</v>
      </c>
    </row>
    <row r="10" spans="1:13" s="8" customFormat="1" ht="30">
      <c r="A10" s="12" t="s">
        <v>38</v>
      </c>
      <c r="B10" s="13" t="s">
        <v>121</v>
      </c>
      <c r="C10" s="14">
        <v>1</v>
      </c>
      <c r="D10" s="15" t="s">
        <v>62</v>
      </c>
      <c r="E10" s="16">
        <v>0.5</v>
      </c>
      <c r="F10" s="20">
        <v>0</v>
      </c>
      <c r="G10" s="17">
        <f t="shared" si="1"/>
        <v>0.5</v>
      </c>
      <c r="H10" s="14"/>
      <c r="I10" s="18"/>
      <c r="J10" s="18"/>
      <c r="K10" s="18"/>
      <c r="L10" s="18"/>
      <c r="M10" s="15" t="s">
        <v>113</v>
      </c>
    </row>
    <row r="11" spans="1:13" s="8" customFormat="1" ht="75">
      <c r="A11" s="12" t="s">
        <v>12</v>
      </c>
      <c r="B11" s="23" t="s">
        <v>122</v>
      </c>
      <c r="C11" s="14">
        <v>1</v>
      </c>
      <c r="D11" s="15" t="s">
        <v>95</v>
      </c>
      <c r="E11" s="16">
        <v>1.8</v>
      </c>
      <c r="F11" s="20">
        <v>0</v>
      </c>
      <c r="G11" s="17">
        <f t="shared" si="1"/>
        <v>1.8</v>
      </c>
      <c r="H11" s="14"/>
      <c r="I11" s="18"/>
      <c r="J11" s="18"/>
      <c r="K11" s="18"/>
      <c r="L11" s="18"/>
      <c r="M11" s="15" t="s">
        <v>113</v>
      </c>
    </row>
    <row r="12" spans="1:13" s="8" customFormat="1" ht="48" customHeight="1">
      <c r="A12" s="12" t="s">
        <v>13</v>
      </c>
      <c r="B12" s="13" t="s">
        <v>114</v>
      </c>
      <c r="C12" s="14">
        <v>1</v>
      </c>
      <c r="D12" s="15" t="s">
        <v>95</v>
      </c>
      <c r="E12" s="20">
        <v>0</v>
      </c>
      <c r="F12" s="16">
        <v>8</v>
      </c>
      <c r="G12" s="17">
        <f>IF((E12+F12)&gt;0,(E12*C12)+(F12*C12),"")</f>
        <v>8</v>
      </c>
      <c r="H12" s="14"/>
      <c r="I12" s="18"/>
      <c r="J12" s="18"/>
      <c r="K12" s="18"/>
      <c r="L12" s="18"/>
      <c r="M12" s="15" t="s">
        <v>125</v>
      </c>
    </row>
    <row r="13" spans="1:13" s="8" customFormat="1" ht="45">
      <c r="A13" s="12" t="s">
        <v>14</v>
      </c>
      <c r="B13" s="13" t="s">
        <v>96</v>
      </c>
      <c r="C13" s="14">
        <v>1</v>
      </c>
      <c r="D13" s="15" t="s">
        <v>97</v>
      </c>
      <c r="E13" s="16">
        <v>0.2</v>
      </c>
      <c r="F13" s="20">
        <v>0</v>
      </c>
      <c r="G13" s="17">
        <f>IF((E13+F13)&gt;0,(E13*C13)+(F13*C13),"")</f>
        <v>0.2</v>
      </c>
      <c r="H13" s="14"/>
      <c r="I13" s="18"/>
      <c r="J13" s="18"/>
      <c r="K13" s="18"/>
      <c r="L13" s="18"/>
      <c r="M13" s="15" t="s">
        <v>113</v>
      </c>
    </row>
    <row r="14" spans="1:13" s="8" customFormat="1" ht="60">
      <c r="A14" s="14">
        <v>7</v>
      </c>
      <c r="B14" s="23" t="s">
        <v>98</v>
      </c>
      <c r="C14" s="14">
        <v>1</v>
      </c>
      <c r="D14" s="15" t="s">
        <v>95</v>
      </c>
      <c r="E14" s="20">
        <v>0</v>
      </c>
      <c r="F14" s="16">
        <v>9</v>
      </c>
      <c r="G14" s="17">
        <f aca="true" t="shared" si="2" ref="G14">IF((E14+F14)&gt;0,(E14*C14)+(F14*C14),"")</f>
        <v>9</v>
      </c>
      <c r="H14" s="22"/>
      <c r="I14" s="18"/>
      <c r="J14" s="18"/>
      <c r="K14" s="18"/>
      <c r="L14" s="18"/>
      <c r="M14" s="15" t="s">
        <v>125</v>
      </c>
    </row>
    <row r="15" spans="1:13" s="8" customFormat="1" ht="60">
      <c r="A15" s="12" t="s">
        <v>16</v>
      </c>
      <c r="B15" s="13" t="s">
        <v>99</v>
      </c>
      <c r="C15" s="14">
        <v>1</v>
      </c>
      <c r="D15" s="15" t="s">
        <v>95</v>
      </c>
      <c r="E15" s="20">
        <v>0</v>
      </c>
      <c r="F15" s="16">
        <v>5.4</v>
      </c>
      <c r="G15" s="17">
        <f>IF((E15+F15)&gt;0,(E15*C15)+(F15*C15),"")</f>
        <v>5.4</v>
      </c>
      <c r="H15" s="14"/>
      <c r="I15" s="18"/>
      <c r="J15" s="18"/>
      <c r="K15" s="18"/>
      <c r="L15" s="18"/>
      <c r="M15" s="15" t="s">
        <v>125</v>
      </c>
    </row>
    <row r="16" spans="1:13" s="8" customFormat="1" ht="60">
      <c r="A16" s="12" t="s">
        <v>17</v>
      </c>
      <c r="B16" s="13" t="s">
        <v>35</v>
      </c>
      <c r="C16" s="14">
        <v>1</v>
      </c>
      <c r="D16" s="15" t="s">
        <v>100</v>
      </c>
      <c r="E16" s="14">
        <v>0</v>
      </c>
      <c r="F16" s="16">
        <v>5</v>
      </c>
      <c r="G16" s="16">
        <f>IF((E16+F16)&gt;0,(E16*C16)+(F16*C16),"")</f>
        <v>5</v>
      </c>
      <c r="H16" s="14"/>
      <c r="I16" s="18"/>
      <c r="J16" s="18"/>
      <c r="K16" s="18"/>
      <c r="L16" s="18"/>
      <c r="M16" s="15" t="s">
        <v>125</v>
      </c>
    </row>
    <row r="17" spans="1:13" s="8" customFormat="1" ht="30">
      <c r="A17" s="12" t="s">
        <v>18</v>
      </c>
      <c r="B17" s="13" t="s">
        <v>63</v>
      </c>
      <c r="C17" s="14">
        <v>1</v>
      </c>
      <c r="D17" s="15" t="s">
        <v>64</v>
      </c>
      <c r="E17" s="14"/>
      <c r="F17" s="14"/>
      <c r="G17" s="14"/>
      <c r="H17" s="14"/>
      <c r="I17" s="18"/>
      <c r="J17" s="18"/>
      <c r="K17" s="18"/>
      <c r="L17" s="18"/>
      <c r="M17" s="15" t="s">
        <v>113</v>
      </c>
    </row>
    <row r="18" spans="1:13" s="8" customFormat="1" ht="180">
      <c r="A18" s="12" t="s">
        <v>19</v>
      </c>
      <c r="B18" s="13" t="s">
        <v>128</v>
      </c>
      <c r="C18" s="14">
        <v>1</v>
      </c>
      <c r="D18" s="15" t="s">
        <v>65</v>
      </c>
      <c r="E18" s="14">
        <v>0</v>
      </c>
      <c r="F18" s="14">
        <v>7.1</v>
      </c>
      <c r="G18" s="14">
        <f aca="true" t="shared" si="3" ref="G18">IF((E18+F18)&gt;0,(E18*C18)+(F18*C18),"")</f>
        <v>7.1</v>
      </c>
      <c r="H18" s="14"/>
      <c r="I18" s="18" t="s">
        <v>26</v>
      </c>
      <c r="J18" s="18"/>
      <c r="K18" s="18" t="s">
        <v>26</v>
      </c>
      <c r="L18" s="18" t="s">
        <v>25</v>
      </c>
      <c r="M18" s="24" t="s">
        <v>115</v>
      </c>
    </row>
    <row r="19" spans="1:13" s="8" customFormat="1" ht="90">
      <c r="A19" s="12" t="s">
        <v>20</v>
      </c>
      <c r="B19" s="13" t="s">
        <v>101</v>
      </c>
      <c r="C19" s="14">
        <v>1</v>
      </c>
      <c r="D19" s="15" t="s">
        <v>66</v>
      </c>
      <c r="E19" s="14">
        <v>0.5</v>
      </c>
      <c r="F19" s="14">
        <v>0</v>
      </c>
      <c r="G19" s="17">
        <f>IF((E19+F19)&gt;0,(E19*C19)+(F19*C19),"")</f>
        <v>0.5</v>
      </c>
      <c r="H19" s="14"/>
      <c r="I19" s="18"/>
      <c r="J19" s="18"/>
      <c r="K19" s="18"/>
      <c r="L19" s="18"/>
      <c r="M19" s="24" t="s">
        <v>116</v>
      </c>
    </row>
    <row r="20" spans="1:13" s="8" customFormat="1" ht="30">
      <c r="A20" s="12" t="s">
        <v>31</v>
      </c>
      <c r="B20" s="13" t="s">
        <v>102</v>
      </c>
      <c r="C20" s="14">
        <v>1</v>
      </c>
      <c r="D20" s="15" t="s">
        <v>67</v>
      </c>
      <c r="E20" s="14"/>
      <c r="F20" s="14"/>
      <c r="G20" s="14"/>
      <c r="H20" s="14"/>
      <c r="I20" s="18"/>
      <c r="J20" s="18"/>
      <c r="K20" s="18"/>
      <c r="L20" s="18"/>
      <c r="M20" s="24" t="s">
        <v>113</v>
      </c>
    </row>
    <row r="21" spans="1:13" s="8" customFormat="1" ht="120">
      <c r="A21" s="12" t="s">
        <v>32</v>
      </c>
      <c r="B21" s="13" t="s">
        <v>129</v>
      </c>
      <c r="C21" s="14">
        <v>1</v>
      </c>
      <c r="D21" s="15" t="s">
        <v>68</v>
      </c>
      <c r="E21" s="14">
        <v>0.15</v>
      </c>
      <c r="F21" s="14">
        <v>0</v>
      </c>
      <c r="G21" s="14">
        <f>IF((E21+F21)&gt;0,(E21*C21)+(F21*C21),"")</f>
        <v>0.15</v>
      </c>
      <c r="H21" s="14"/>
      <c r="I21" s="18"/>
      <c r="J21" s="18"/>
      <c r="K21" s="18"/>
      <c r="L21" s="18"/>
      <c r="M21" s="24" t="s">
        <v>117</v>
      </c>
    </row>
    <row r="22" spans="1:13" s="8" customFormat="1" ht="45">
      <c r="A22" s="12" t="s">
        <v>33</v>
      </c>
      <c r="B22" s="13" t="s">
        <v>123</v>
      </c>
      <c r="C22" s="14">
        <v>1</v>
      </c>
      <c r="D22" s="15" t="s">
        <v>69</v>
      </c>
      <c r="E22" s="16"/>
      <c r="F22" s="16"/>
      <c r="G22" s="17" t="str">
        <f>IF((E22+F22)&gt;0,(E22*C22)+(F22*C22),"")</f>
        <v/>
      </c>
      <c r="H22" s="14"/>
      <c r="I22" s="18" t="s">
        <v>24</v>
      </c>
      <c r="J22" s="18" t="s">
        <v>24</v>
      </c>
      <c r="K22" s="18"/>
      <c r="L22" s="18" t="s">
        <v>25</v>
      </c>
      <c r="M22" s="24" t="s">
        <v>113</v>
      </c>
    </row>
    <row r="23" spans="1:13" s="8" customFormat="1" ht="30">
      <c r="A23" s="12" t="s">
        <v>30</v>
      </c>
      <c r="B23" s="13" t="s">
        <v>27</v>
      </c>
      <c r="C23" s="14">
        <v>1</v>
      </c>
      <c r="D23" s="15" t="s">
        <v>70</v>
      </c>
      <c r="E23" s="14">
        <v>0.1</v>
      </c>
      <c r="F23" s="14">
        <v>0</v>
      </c>
      <c r="G23" s="14">
        <f>IF((E23+F23)&gt;0,(E23*C23)+(F23*C23),"")</f>
        <v>0.1</v>
      </c>
      <c r="H23" s="14"/>
      <c r="I23" s="18"/>
      <c r="J23" s="18"/>
      <c r="K23" s="18"/>
      <c r="L23" s="18"/>
      <c r="M23" s="24" t="s">
        <v>118</v>
      </c>
    </row>
    <row r="24" spans="1:13" s="8" customFormat="1" ht="120">
      <c r="A24" s="12" t="s">
        <v>34</v>
      </c>
      <c r="B24" s="23" t="s">
        <v>130</v>
      </c>
      <c r="C24" s="14">
        <v>2</v>
      </c>
      <c r="D24" s="15" t="s">
        <v>71</v>
      </c>
      <c r="E24" s="14">
        <v>0.16</v>
      </c>
      <c r="F24" s="14">
        <v>0</v>
      </c>
      <c r="G24" s="15">
        <f>IF((E24+F24)&gt;0,(E24*C24)+(F24*C24),"")</f>
        <v>0.32</v>
      </c>
      <c r="H24" s="14"/>
      <c r="I24" s="18"/>
      <c r="J24" s="18"/>
      <c r="K24" s="18"/>
      <c r="L24" s="18"/>
      <c r="M24" s="24" t="s">
        <v>117</v>
      </c>
    </row>
    <row r="25" spans="1:13" s="8" customFormat="1" ht="225.75" thickBot="1">
      <c r="A25" s="12" t="s">
        <v>36</v>
      </c>
      <c r="B25" s="13" t="s">
        <v>131</v>
      </c>
      <c r="C25" s="14">
        <v>1</v>
      </c>
      <c r="D25" s="15" t="s">
        <v>71</v>
      </c>
      <c r="E25" s="14">
        <v>1.2</v>
      </c>
      <c r="F25" s="14">
        <v>0</v>
      </c>
      <c r="G25" s="15">
        <f>IF((E25+F25)&gt;0,(E25*C25)+(F25*C25),"")</f>
        <v>1.2</v>
      </c>
      <c r="H25" s="14"/>
      <c r="I25" s="18"/>
      <c r="J25" s="18"/>
      <c r="K25" s="18"/>
      <c r="L25" s="18"/>
      <c r="M25" s="24" t="s">
        <v>117</v>
      </c>
    </row>
    <row r="26" spans="1:13" s="8" customFormat="1" ht="15.6" customHeight="1" thickBot="1">
      <c r="A26" s="38" t="s">
        <v>55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0"/>
    </row>
    <row r="27" spans="1:13" s="8" customFormat="1" ht="30">
      <c r="A27" s="12" t="s">
        <v>9</v>
      </c>
      <c r="B27" s="13" t="s">
        <v>103</v>
      </c>
      <c r="C27" s="14">
        <v>1</v>
      </c>
      <c r="D27" s="15" t="s">
        <v>72</v>
      </c>
      <c r="E27" s="16"/>
      <c r="F27" s="16"/>
      <c r="G27" s="17" t="str">
        <f>IF((E27+F27)&gt;0,(E27*C27)+(F27*C27),"")</f>
        <v/>
      </c>
      <c r="H27" s="14"/>
      <c r="I27" s="18"/>
      <c r="J27" s="18"/>
      <c r="K27" s="18"/>
      <c r="L27" s="18"/>
      <c r="M27" s="24" t="s">
        <v>113</v>
      </c>
    </row>
    <row r="28" spans="1:13" s="8" customFormat="1" ht="30.75" thickBot="1">
      <c r="A28" s="12" t="s">
        <v>10</v>
      </c>
      <c r="B28" s="13" t="s">
        <v>104</v>
      </c>
      <c r="C28" s="14">
        <v>2</v>
      </c>
      <c r="D28" s="15" t="s">
        <v>73</v>
      </c>
      <c r="E28" s="16"/>
      <c r="F28" s="16"/>
      <c r="G28" s="17" t="str">
        <f>IF((E28+F28)&gt;0,(E28*C28)+(F28*C28),"")</f>
        <v/>
      </c>
      <c r="H28" s="14"/>
      <c r="I28" s="18"/>
      <c r="J28" s="18"/>
      <c r="K28" s="18"/>
      <c r="L28" s="18"/>
      <c r="M28" s="24" t="s">
        <v>113</v>
      </c>
    </row>
    <row r="29" spans="1:13" ht="15.6" customHeight="1" thickBot="1">
      <c r="A29" s="38" t="s">
        <v>56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0"/>
    </row>
    <row r="30" spans="1:13" s="8" customFormat="1" ht="30">
      <c r="A30" s="12" t="s">
        <v>9</v>
      </c>
      <c r="B30" s="13" t="s">
        <v>40</v>
      </c>
      <c r="C30" s="14">
        <v>1</v>
      </c>
      <c r="D30" s="15" t="s">
        <v>74</v>
      </c>
      <c r="E30" s="16"/>
      <c r="F30" s="16"/>
      <c r="G30" s="17" t="str">
        <f>IF((E30+F30)&gt;0,(E30*C30)+(F30*C30),"")</f>
        <v/>
      </c>
      <c r="H30" s="14"/>
      <c r="I30" s="18" t="s">
        <v>24</v>
      </c>
      <c r="J30" s="18" t="s">
        <v>24</v>
      </c>
      <c r="K30" s="18"/>
      <c r="L30" s="18" t="s">
        <v>25</v>
      </c>
      <c r="M30" s="24" t="s">
        <v>29</v>
      </c>
    </row>
    <row r="31" spans="1:13" s="8" customFormat="1" ht="165">
      <c r="A31" s="12" t="s">
        <v>10</v>
      </c>
      <c r="B31" s="13" t="s">
        <v>105</v>
      </c>
      <c r="C31" s="14">
        <v>1</v>
      </c>
      <c r="D31" s="15"/>
      <c r="E31" s="14">
        <v>0.6</v>
      </c>
      <c r="F31" s="14">
        <v>0</v>
      </c>
      <c r="G31" s="17">
        <f>IF((E31+F31)&gt;0,(E31*C31)+(F31*C31),"")</f>
        <v>0.6</v>
      </c>
      <c r="H31" s="14"/>
      <c r="I31" s="18" t="s">
        <v>24</v>
      </c>
      <c r="J31" s="18"/>
      <c r="K31" s="18"/>
      <c r="L31" s="18" t="s">
        <v>25</v>
      </c>
      <c r="M31" s="24" t="s">
        <v>124</v>
      </c>
    </row>
    <row r="32" spans="1:13" s="8" customFormat="1" ht="60">
      <c r="A32" s="12" t="s">
        <v>11</v>
      </c>
      <c r="B32" s="13" t="s">
        <v>106</v>
      </c>
      <c r="C32" s="14">
        <v>1</v>
      </c>
      <c r="D32" s="15" t="s">
        <v>87</v>
      </c>
      <c r="E32" s="16">
        <v>0.5</v>
      </c>
      <c r="F32" s="20">
        <v>0</v>
      </c>
      <c r="G32" s="17">
        <f aca="true" t="shared" si="4" ref="G32">IF((E32+F32)&gt;0,(E32*C32)+(F32*C32),"")</f>
        <v>0.5</v>
      </c>
      <c r="H32" s="14"/>
      <c r="I32" s="18"/>
      <c r="J32" s="18"/>
      <c r="K32" s="18"/>
      <c r="L32" s="18"/>
      <c r="M32" s="15" t="s">
        <v>125</v>
      </c>
    </row>
    <row r="33" spans="1:13" s="8" customFormat="1" ht="45">
      <c r="A33" s="12" t="s">
        <v>12</v>
      </c>
      <c r="B33" s="13" t="s">
        <v>46</v>
      </c>
      <c r="C33" s="14">
        <v>1</v>
      </c>
      <c r="D33" s="15" t="s">
        <v>75</v>
      </c>
      <c r="E33" s="14">
        <v>0.5</v>
      </c>
      <c r="F33" s="14">
        <v>0</v>
      </c>
      <c r="G33" s="14">
        <f>IF((E33+F33)&gt;0,(E33*C33)+(F33*C33),"")</f>
        <v>0.5</v>
      </c>
      <c r="H33" s="14"/>
      <c r="I33" s="18"/>
      <c r="J33" s="18"/>
      <c r="K33" s="18"/>
      <c r="L33" s="18"/>
      <c r="M33" s="24" t="s">
        <v>117</v>
      </c>
    </row>
    <row r="34" spans="1:13" s="8" customFormat="1" ht="30">
      <c r="A34" s="12" t="s">
        <v>13</v>
      </c>
      <c r="B34" s="13" t="s">
        <v>28</v>
      </c>
      <c r="C34" s="14">
        <v>1</v>
      </c>
      <c r="D34" s="15" t="s">
        <v>59</v>
      </c>
      <c r="E34" s="14"/>
      <c r="F34" s="14"/>
      <c r="G34" s="14" t="str">
        <f>IF((E34+F34)&gt;0,(E34*C34)+(F34*C34),"")</f>
        <v/>
      </c>
      <c r="H34" s="14"/>
      <c r="I34" s="18" t="s">
        <v>24</v>
      </c>
      <c r="J34" s="18" t="s">
        <v>24</v>
      </c>
      <c r="K34" s="18"/>
      <c r="L34" s="18" t="s">
        <v>25</v>
      </c>
      <c r="M34" s="24" t="s">
        <v>29</v>
      </c>
    </row>
    <row r="35" spans="1:13" s="8" customFormat="1" ht="75">
      <c r="A35" s="12" t="s">
        <v>14</v>
      </c>
      <c r="B35" s="13" t="s">
        <v>107</v>
      </c>
      <c r="C35" s="14">
        <v>1</v>
      </c>
      <c r="D35" s="15" t="s">
        <v>76</v>
      </c>
      <c r="E35" s="14">
        <v>3.1</v>
      </c>
      <c r="F35" s="14">
        <v>0</v>
      </c>
      <c r="G35" s="14">
        <f>IF((E35+F35)&gt;0,(E35*C35)+(F35*C35),"")</f>
        <v>3.1</v>
      </c>
      <c r="H35" s="14"/>
      <c r="I35" s="18" t="s">
        <v>24</v>
      </c>
      <c r="J35" s="18"/>
      <c r="K35" s="18"/>
      <c r="L35" s="18" t="s">
        <v>25</v>
      </c>
      <c r="M35" s="24" t="s">
        <v>126</v>
      </c>
    </row>
    <row r="36" spans="1:13" s="8" customFormat="1" ht="45">
      <c r="A36" s="12" t="s">
        <v>15</v>
      </c>
      <c r="B36" s="13" t="s">
        <v>37</v>
      </c>
      <c r="C36" s="14">
        <v>1</v>
      </c>
      <c r="D36" s="15" t="s">
        <v>77</v>
      </c>
      <c r="E36" s="14">
        <v>0.2</v>
      </c>
      <c r="F36" s="14">
        <v>0</v>
      </c>
      <c r="G36" s="14">
        <f aca="true" t="shared" si="5" ref="G36">IF((E36+F36)&gt;0,(E36*C36)+(F36*C36),"")</f>
        <v>0.2</v>
      </c>
      <c r="H36" s="14"/>
      <c r="I36" s="18"/>
      <c r="J36" s="18"/>
      <c r="K36" s="18"/>
      <c r="L36" s="18"/>
      <c r="M36" s="24" t="s">
        <v>117</v>
      </c>
    </row>
    <row r="37" spans="1:13" s="8" customFormat="1" ht="30">
      <c r="A37" s="12" t="s">
        <v>16</v>
      </c>
      <c r="B37" s="13" t="s">
        <v>41</v>
      </c>
      <c r="C37" s="14">
        <v>1</v>
      </c>
      <c r="D37" s="15" t="s">
        <v>78</v>
      </c>
      <c r="E37" s="14"/>
      <c r="F37" s="14"/>
      <c r="G37" s="14"/>
      <c r="H37" s="14"/>
      <c r="I37" s="18"/>
      <c r="J37" s="18"/>
      <c r="K37" s="18"/>
      <c r="L37" s="18"/>
      <c r="M37" s="24" t="s">
        <v>113</v>
      </c>
    </row>
    <row r="38" spans="1:13" s="8" customFormat="1" ht="45">
      <c r="A38" s="12" t="s">
        <v>17</v>
      </c>
      <c r="B38" s="25" t="s">
        <v>108</v>
      </c>
      <c r="C38" s="14">
        <v>1</v>
      </c>
      <c r="D38" s="15" t="s">
        <v>79</v>
      </c>
      <c r="E38" s="16"/>
      <c r="F38" s="16"/>
      <c r="G38" s="17" t="str">
        <f>IF((E38+F38)&gt;0,(E38*C38)+(F38*C38),"")</f>
        <v/>
      </c>
      <c r="H38" s="14"/>
      <c r="I38" s="18" t="s">
        <v>24</v>
      </c>
      <c r="J38" s="18" t="s">
        <v>24</v>
      </c>
      <c r="K38" s="18"/>
      <c r="L38" s="18" t="s">
        <v>25</v>
      </c>
      <c r="M38" s="24" t="s">
        <v>113</v>
      </c>
    </row>
    <row r="39" spans="1:13" s="8" customFormat="1" ht="90">
      <c r="A39" s="12" t="s">
        <v>18</v>
      </c>
      <c r="B39" s="25" t="s">
        <v>132</v>
      </c>
      <c r="C39" s="14">
        <v>1</v>
      </c>
      <c r="D39" s="15" t="s">
        <v>80</v>
      </c>
      <c r="E39" s="14">
        <v>3.7</v>
      </c>
      <c r="F39" s="14">
        <v>0</v>
      </c>
      <c r="G39" s="17">
        <f>IF((E39+F39)&gt;0,(E39*C39)+(F39*C39),"")</f>
        <v>3.7</v>
      </c>
      <c r="H39" s="14"/>
      <c r="I39" s="18"/>
      <c r="J39" s="18"/>
      <c r="K39" s="18" t="s">
        <v>26</v>
      </c>
      <c r="L39" s="18" t="s">
        <v>25</v>
      </c>
      <c r="M39" s="15" t="s">
        <v>127</v>
      </c>
    </row>
    <row r="40" spans="1:13" s="8" customFormat="1" ht="30">
      <c r="A40" s="12" t="s">
        <v>19</v>
      </c>
      <c r="B40" s="13" t="s">
        <v>94</v>
      </c>
      <c r="C40" s="14">
        <v>2</v>
      </c>
      <c r="D40" s="15" t="s">
        <v>81</v>
      </c>
      <c r="E40" s="14"/>
      <c r="F40" s="14"/>
      <c r="G40" s="14"/>
      <c r="H40" s="14"/>
      <c r="I40" s="18"/>
      <c r="J40" s="18"/>
      <c r="K40" s="18"/>
      <c r="L40" s="18"/>
      <c r="M40" s="24" t="s">
        <v>113</v>
      </c>
    </row>
    <row r="41" spans="1:13" s="8" customFormat="1" ht="45">
      <c r="A41" s="12" t="s">
        <v>20</v>
      </c>
      <c r="B41" s="13" t="s">
        <v>109</v>
      </c>
      <c r="C41" s="14">
        <v>1</v>
      </c>
      <c r="D41" s="15" t="s">
        <v>82</v>
      </c>
      <c r="E41" s="16">
        <v>0.4</v>
      </c>
      <c r="F41" s="20">
        <v>0</v>
      </c>
      <c r="G41" s="17">
        <f aca="true" t="shared" si="6" ref="G41">IF((E41+F41)&gt;0,(E41*C41)+(F41*C41),"")</f>
        <v>0.4</v>
      </c>
      <c r="H41" s="14"/>
      <c r="I41" s="18" t="s">
        <v>26</v>
      </c>
      <c r="J41" s="18"/>
      <c r="K41" s="18"/>
      <c r="L41" s="18" t="s">
        <v>25</v>
      </c>
      <c r="M41" s="24" t="s">
        <v>117</v>
      </c>
    </row>
    <row r="42" spans="1:13" s="8" customFormat="1" ht="30.75" thickBot="1">
      <c r="A42" s="12" t="s">
        <v>31</v>
      </c>
      <c r="B42" s="13" t="s">
        <v>42</v>
      </c>
      <c r="C42" s="14">
        <v>1</v>
      </c>
      <c r="D42" s="15" t="s">
        <v>83</v>
      </c>
      <c r="E42" s="16"/>
      <c r="F42" s="20"/>
      <c r="G42" s="17"/>
      <c r="H42" s="14"/>
      <c r="I42" s="18"/>
      <c r="J42" s="18"/>
      <c r="K42" s="18"/>
      <c r="L42" s="18" t="s">
        <v>43</v>
      </c>
      <c r="M42" s="24" t="s">
        <v>113</v>
      </c>
    </row>
    <row r="43" spans="1:13" ht="15.6" customHeight="1" thickBot="1">
      <c r="A43" s="47" t="s">
        <v>22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9"/>
    </row>
    <row r="44" spans="1:13" ht="15.6" customHeight="1" thickBot="1">
      <c r="A44" s="38" t="s">
        <v>57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40"/>
    </row>
    <row r="45" spans="1:13" s="8" customFormat="1" ht="30">
      <c r="A45" s="12" t="s">
        <v>9</v>
      </c>
      <c r="B45" s="13" t="s">
        <v>44</v>
      </c>
      <c r="C45" s="14">
        <v>1</v>
      </c>
      <c r="D45" s="15" t="s">
        <v>84</v>
      </c>
      <c r="E45" s="16"/>
      <c r="F45" s="16"/>
      <c r="G45" s="17" t="str">
        <f>IF((E45+F45)&gt;0,(E45*C45)+(F45*C45),"")</f>
        <v/>
      </c>
      <c r="H45" s="14"/>
      <c r="I45" s="18" t="s">
        <v>24</v>
      </c>
      <c r="J45" s="18" t="s">
        <v>24</v>
      </c>
      <c r="K45" s="18"/>
      <c r="L45" s="18" t="s">
        <v>25</v>
      </c>
      <c r="M45" s="24" t="s">
        <v>29</v>
      </c>
    </row>
    <row r="46" spans="1:13" s="8" customFormat="1" ht="45">
      <c r="A46" s="12" t="s">
        <v>10</v>
      </c>
      <c r="B46" s="13" t="s">
        <v>47</v>
      </c>
      <c r="C46" s="14">
        <v>1</v>
      </c>
      <c r="D46" s="15" t="s">
        <v>85</v>
      </c>
      <c r="E46" s="16">
        <v>0.5</v>
      </c>
      <c r="F46" s="20">
        <v>0</v>
      </c>
      <c r="G46" s="17">
        <v>0.5</v>
      </c>
      <c r="H46" s="14"/>
      <c r="I46" s="18"/>
      <c r="J46" s="18"/>
      <c r="K46" s="18"/>
      <c r="L46" s="18"/>
      <c r="M46" s="24" t="s">
        <v>117</v>
      </c>
    </row>
    <row r="47" spans="1:13" s="8" customFormat="1" ht="45">
      <c r="A47" s="12" t="s">
        <v>11</v>
      </c>
      <c r="B47" s="23" t="s">
        <v>86</v>
      </c>
      <c r="C47" s="14">
        <v>1</v>
      </c>
      <c r="D47" s="15" t="s">
        <v>87</v>
      </c>
      <c r="E47" s="14">
        <v>0.5</v>
      </c>
      <c r="F47" s="14">
        <v>0</v>
      </c>
      <c r="G47" s="17">
        <f aca="true" t="shared" si="7" ref="G47:G51">IF((E47+F47)&gt;0,(E47*C47)+(F47*C47),"")</f>
        <v>0.5</v>
      </c>
      <c r="H47" s="14"/>
      <c r="I47" s="18"/>
      <c r="J47" s="18"/>
      <c r="K47" s="18"/>
      <c r="L47" s="18"/>
      <c r="M47" s="24" t="s">
        <v>117</v>
      </c>
    </row>
    <row r="48" spans="1:13" s="8" customFormat="1" ht="45">
      <c r="A48" s="12" t="s">
        <v>12</v>
      </c>
      <c r="B48" s="23" t="s">
        <v>110</v>
      </c>
      <c r="C48" s="14">
        <v>1</v>
      </c>
      <c r="D48" s="15" t="s">
        <v>88</v>
      </c>
      <c r="E48" s="14">
        <v>0.35</v>
      </c>
      <c r="F48" s="14">
        <v>0</v>
      </c>
      <c r="G48" s="21">
        <f t="shared" si="7"/>
        <v>0.35</v>
      </c>
      <c r="H48" s="22"/>
      <c r="I48" s="18"/>
      <c r="J48" s="18"/>
      <c r="K48" s="18"/>
      <c r="L48" s="18"/>
      <c r="M48" s="24" t="s">
        <v>117</v>
      </c>
    </row>
    <row r="49" spans="1:13" s="8" customFormat="1" ht="165">
      <c r="A49" s="12" t="s">
        <v>13</v>
      </c>
      <c r="B49" s="13" t="s">
        <v>105</v>
      </c>
      <c r="C49" s="14">
        <v>1</v>
      </c>
      <c r="D49" s="15"/>
      <c r="E49" s="14">
        <v>0.6</v>
      </c>
      <c r="F49" s="14">
        <v>0</v>
      </c>
      <c r="G49" s="17">
        <f t="shared" si="7"/>
        <v>0.6</v>
      </c>
      <c r="H49" s="14"/>
      <c r="I49" s="18" t="s">
        <v>24</v>
      </c>
      <c r="J49" s="18"/>
      <c r="K49" s="18"/>
      <c r="L49" s="18" t="s">
        <v>25</v>
      </c>
      <c r="M49" s="24" t="s">
        <v>124</v>
      </c>
    </row>
    <row r="50" spans="1:13" s="8" customFormat="1" ht="60">
      <c r="A50" s="12" t="s">
        <v>14</v>
      </c>
      <c r="B50" s="13" t="s">
        <v>106</v>
      </c>
      <c r="C50" s="14">
        <v>1</v>
      </c>
      <c r="D50" s="15" t="s">
        <v>87</v>
      </c>
      <c r="E50" s="16">
        <v>0.5</v>
      </c>
      <c r="F50" s="20">
        <v>0</v>
      </c>
      <c r="G50" s="17">
        <f t="shared" si="7"/>
        <v>0.5</v>
      </c>
      <c r="H50" s="14"/>
      <c r="I50" s="18"/>
      <c r="J50" s="18"/>
      <c r="K50" s="18"/>
      <c r="L50" s="18"/>
      <c r="M50" s="15" t="s">
        <v>125</v>
      </c>
    </row>
    <row r="51" spans="1:13" s="8" customFormat="1" ht="60">
      <c r="A51" s="12" t="s">
        <v>23</v>
      </c>
      <c r="B51" s="13" t="s">
        <v>89</v>
      </c>
      <c r="C51" s="14">
        <v>1</v>
      </c>
      <c r="D51" s="15" t="s">
        <v>90</v>
      </c>
      <c r="E51" s="16">
        <v>0.8</v>
      </c>
      <c r="F51" s="20">
        <v>0</v>
      </c>
      <c r="G51" s="17">
        <f t="shared" si="7"/>
        <v>0.8</v>
      </c>
      <c r="H51" s="14"/>
      <c r="I51" s="18"/>
      <c r="J51" s="18"/>
      <c r="K51" s="18"/>
      <c r="L51" s="18"/>
      <c r="M51" s="15" t="s">
        <v>125</v>
      </c>
    </row>
    <row r="52" spans="1:13" s="8" customFormat="1" ht="60">
      <c r="A52" s="12" t="s">
        <v>15</v>
      </c>
      <c r="B52" s="13" t="s">
        <v>48</v>
      </c>
      <c r="C52" s="14">
        <v>1</v>
      </c>
      <c r="D52" s="15" t="s">
        <v>85</v>
      </c>
      <c r="E52" s="16"/>
      <c r="F52" s="20"/>
      <c r="G52" s="17" t="str">
        <f>IF((E52+F52)&gt;0,(E52*C52)+(F52*C52),"")</f>
        <v/>
      </c>
      <c r="H52" s="14"/>
      <c r="I52" s="18"/>
      <c r="J52" s="18"/>
      <c r="K52" s="18"/>
      <c r="L52" s="18"/>
      <c r="M52" s="15" t="s">
        <v>125</v>
      </c>
    </row>
    <row r="53" spans="1:13" s="8" customFormat="1" ht="60">
      <c r="A53" s="12" t="s">
        <v>16</v>
      </c>
      <c r="B53" s="13" t="s">
        <v>45</v>
      </c>
      <c r="C53" s="14">
        <v>1</v>
      </c>
      <c r="D53" s="15" t="s">
        <v>91</v>
      </c>
      <c r="E53" s="16"/>
      <c r="F53" s="16"/>
      <c r="G53" s="17" t="str">
        <f aca="true" t="shared" si="8" ref="G53">IF((E53+F53)&gt;0,(E53*C53)+(F53*C53),"")</f>
        <v/>
      </c>
      <c r="H53" s="14"/>
      <c r="I53" s="18" t="s">
        <v>24</v>
      </c>
      <c r="J53" s="18" t="s">
        <v>24</v>
      </c>
      <c r="K53" s="18"/>
      <c r="L53" s="18" t="s">
        <v>25</v>
      </c>
      <c r="M53" s="24" t="s">
        <v>29</v>
      </c>
    </row>
    <row r="54" spans="1:13" s="8" customFormat="1" ht="75.6" customHeight="1">
      <c r="A54" s="12" t="s">
        <v>17</v>
      </c>
      <c r="B54" s="25" t="s">
        <v>132</v>
      </c>
      <c r="C54" s="14">
        <v>1</v>
      </c>
      <c r="D54" s="15" t="s">
        <v>80</v>
      </c>
      <c r="E54" s="14">
        <v>0</v>
      </c>
      <c r="F54" s="14">
        <v>5.2</v>
      </c>
      <c r="G54" s="17">
        <f>IF((E54+F54)&gt;0,(E54*C54)+(F54*C54),"")</f>
        <v>5.2</v>
      </c>
      <c r="H54" s="14"/>
      <c r="I54" s="18"/>
      <c r="J54" s="18"/>
      <c r="K54" s="18" t="s">
        <v>26</v>
      </c>
      <c r="L54" s="18" t="s">
        <v>25</v>
      </c>
      <c r="M54" s="15" t="s">
        <v>127</v>
      </c>
    </row>
    <row r="55" spans="1:13" s="8" customFormat="1" ht="45">
      <c r="A55" s="12" t="s">
        <v>18</v>
      </c>
      <c r="B55" s="13" t="s">
        <v>111</v>
      </c>
      <c r="C55" s="14">
        <v>1</v>
      </c>
      <c r="D55" s="15" t="s">
        <v>82</v>
      </c>
      <c r="E55" s="16">
        <v>0.4</v>
      </c>
      <c r="F55" s="20">
        <v>0</v>
      </c>
      <c r="G55" s="17">
        <f aca="true" t="shared" si="9" ref="G55:G57">IF((E55+F55)&gt;0,(E55*C55)+(F55*C55),"")</f>
        <v>0.4</v>
      </c>
      <c r="H55" s="14"/>
      <c r="I55" s="18" t="s">
        <v>26</v>
      </c>
      <c r="J55" s="18"/>
      <c r="K55" s="18"/>
      <c r="L55" s="18" t="s">
        <v>25</v>
      </c>
      <c r="M55" s="24" t="s">
        <v>117</v>
      </c>
    </row>
    <row r="56" spans="1:13" s="8" customFormat="1" ht="90">
      <c r="A56" s="12" t="s">
        <v>19</v>
      </c>
      <c r="B56" s="13" t="s">
        <v>112</v>
      </c>
      <c r="C56" s="14">
        <v>1</v>
      </c>
      <c r="D56" s="15" t="s">
        <v>80</v>
      </c>
      <c r="E56" s="14">
        <v>3.7</v>
      </c>
      <c r="F56" s="14">
        <v>0</v>
      </c>
      <c r="G56" s="14">
        <f t="shared" si="9"/>
        <v>3.7</v>
      </c>
      <c r="H56" s="14"/>
      <c r="I56" s="18" t="s">
        <v>24</v>
      </c>
      <c r="J56" s="18"/>
      <c r="K56" s="18"/>
      <c r="L56" s="18" t="s">
        <v>25</v>
      </c>
      <c r="M56" s="24" t="s">
        <v>117</v>
      </c>
    </row>
    <row r="57" spans="1:13" s="8" customFormat="1" ht="45.75" thickBot="1">
      <c r="A57" s="12" t="s">
        <v>20</v>
      </c>
      <c r="B57" s="13" t="s">
        <v>37</v>
      </c>
      <c r="C57" s="14">
        <v>2</v>
      </c>
      <c r="D57" s="15" t="s">
        <v>77</v>
      </c>
      <c r="E57" s="14">
        <v>0.2</v>
      </c>
      <c r="F57" s="14">
        <v>0</v>
      </c>
      <c r="G57" s="17">
        <f t="shared" si="9"/>
        <v>0.4</v>
      </c>
      <c r="H57" s="14"/>
      <c r="I57" s="18"/>
      <c r="J57" s="18"/>
      <c r="K57" s="18"/>
      <c r="L57" s="18"/>
      <c r="M57" s="24" t="s">
        <v>117</v>
      </c>
    </row>
    <row r="58" spans="1:13" ht="15.75" thickBot="1">
      <c r="A58" s="38" t="s">
        <v>49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0"/>
    </row>
    <row r="59" spans="1:13" s="8" customFormat="1" ht="120">
      <c r="A59" s="12" t="s">
        <v>34</v>
      </c>
      <c r="B59" s="23" t="s">
        <v>130</v>
      </c>
      <c r="C59" s="14">
        <v>2</v>
      </c>
      <c r="D59" s="15" t="s">
        <v>71</v>
      </c>
      <c r="E59" s="14">
        <v>0.16</v>
      </c>
      <c r="F59" s="14">
        <v>0</v>
      </c>
      <c r="G59" s="15">
        <f>IF((E59+F59)&gt;0,(E59*C59)+(F59*C59),"")</f>
        <v>0.32</v>
      </c>
      <c r="H59" s="14"/>
      <c r="I59" s="18"/>
      <c r="J59" s="18"/>
      <c r="K59" s="18"/>
      <c r="L59" s="18"/>
      <c r="M59" s="24" t="s">
        <v>117</v>
      </c>
    </row>
    <row r="60" spans="1:13" s="8" customFormat="1" ht="45">
      <c r="A60" s="12" t="s">
        <v>9</v>
      </c>
      <c r="B60" s="13" t="s">
        <v>103</v>
      </c>
      <c r="C60" s="14">
        <v>2</v>
      </c>
      <c r="D60" s="15" t="s">
        <v>72</v>
      </c>
      <c r="E60" s="16"/>
      <c r="F60" s="16"/>
      <c r="G60" s="17" t="str">
        <f>IF((E60+F60)&gt;0,(E60*C60)+(F60*C60),"")</f>
        <v/>
      </c>
      <c r="H60" s="14"/>
      <c r="I60" s="18"/>
      <c r="J60" s="18"/>
      <c r="K60" s="18"/>
      <c r="L60" s="18"/>
      <c r="M60" s="24" t="s">
        <v>117</v>
      </c>
    </row>
    <row r="61" spans="1:13" s="8" customFormat="1" ht="45">
      <c r="A61" s="12" t="s">
        <v>10</v>
      </c>
      <c r="B61" s="13" t="s">
        <v>104</v>
      </c>
      <c r="C61" s="14">
        <v>1</v>
      </c>
      <c r="D61" s="15" t="s">
        <v>92</v>
      </c>
      <c r="E61" s="16"/>
      <c r="F61" s="16"/>
      <c r="G61" s="17" t="str">
        <f>IF((E61+F61)&gt;0,(E61*C61)+(F61*C61),"")</f>
        <v/>
      </c>
      <c r="H61" s="14"/>
      <c r="I61" s="18"/>
      <c r="J61" s="18"/>
      <c r="K61" s="18"/>
      <c r="L61" s="18"/>
      <c r="M61" s="24" t="s">
        <v>117</v>
      </c>
    </row>
    <row r="62" spans="1:13" ht="15">
      <c r="A62" s="26"/>
      <c r="B62" s="27"/>
      <c r="C62" s="28"/>
      <c r="D62" s="29"/>
      <c r="E62" s="30"/>
      <c r="F62" s="30"/>
      <c r="G62" s="30"/>
      <c r="H62" s="30"/>
      <c r="I62" s="31"/>
      <c r="J62" s="31"/>
      <c r="K62" s="31"/>
      <c r="L62" s="31"/>
      <c r="M62" s="28"/>
    </row>
    <row r="63" spans="1:13" ht="15">
      <c r="A63" s="26"/>
      <c r="B63" s="27"/>
      <c r="C63" s="28"/>
      <c r="D63" s="32"/>
      <c r="E63" s="28"/>
      <c r="F63" s="28"/>
      <c r="G63" s="28"/>
      <c r="H63" s="28"/>
      <c r="I63" s="33"/>
      <c r="J63" s="33"/>
      <c r="K63" s="33"/>
      <c r="L63" s="33"/>
      <c r="M63" s="28"/>
    </row>
    <row r="64" spans="1:13" ht="17.25">
      <c r="A64" s="26"/>
      <c r="B64" s="34"/>
      <c r="C64" s="35"/>
      <c r="D64" s="36"/>
      <c r="E64" s="35"/>
      <c r="F64" s="35"/>
      <c r="G64" s="35"/>
      <c r="H64" s="35"/>
      <c r="I64" s="37"/>
      <c r="J64" s="37"/>
      <c r="K64" s="37"/>
      <c r="L64" s="37"/>
      <c r="M64" s="28"/>
    </row>
  </sheetData>
  <mergeCells count="8">
    <mergeCell ref="A1:B1"/>
    <mergeCell ref="A58:M58"/>
    <mergeCell ref="A44:M44"/>
    <mergeCell ref="A4:M4"/>
    <mergeCell ref="A5:M5"/>
    <mergeCell ref="A26:M26"/>
    <mergeCell ref="A29:M29"/>
    <mergeCell ref="A43:M43"/>
  </mergeCells>
  <printOptions gridLines="1" horizontalCentered="1"/>
  <pageMargins left="0.3937007874015748" right="0.3937007874015748" top="0.984251968503937" bottom="0.984251968503937" header="0.31496062992125984" footer="0.31496062992125984"/>
  <pageSetup fitToHeight="0" fitToWidth="1" horizontalDpi="600" verticalDpi="600" orientation="landscape" paperSize="9" scale="99" r:id="rId1"/>
  <headerFooter>
    <oddHeader>&amp;L&amp;"Arial Unicode MS,Kurzíva"&amp;9KULTURNÍ DŮM MILOVICE
GASTROTECHNLOGIE
SEZNAM STROJŮ A ZAŘÍZENÍ&amp;R&amp;"Arial Unicode MS,Kurzíva"&amp;9DPS
10/2017
Č. ZAK.: 440/17</oddHeader>
    <oddFooter>&amp;C&amp;11&amp;P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xx</cp:lastModifiedBy>
  <cp:lastPrinted>2021-04-12T15:03:26Z</cp:lastPrinted>
  <dcterms:created xsi:type="dcterms:W3CDTF">2013-08-05T12:33:37Z</dcterms:created>
  <dcterms:modified xsi:type="dcterms:W3CDTF">2021-05-24T06:12:50Z</dcterms:modified>
  <cp:category/>
  <cp:version/>
  <cp:contentType/>
  <cp:contentStatus/>
</cp:coreProperties>
</file>