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65416" yWindow="65416" windowWidth="29040" windowHeight="15840" tabRatio="927" firstSheet="1" activeTab="1"/>
  </bookViews>
  <sheets>
    <sheet name="Souhrnné informace" sheetId="10" r:id="rId1"/>
    <sheet name="Cvičná kuchyňka" sheetId="1" r:id="rId2"/>
    <sheet name="Laboratoř fyziky" sheetId="2" r:id="rId3"/>
    <sheet name="Laboratoř chemie" sheetId="3" r:id="rId4"/>
    <sheet name="Učebna fyziky" sheetId="4" r:id="rId5"/>
    <sheet name="Učebna chemie" sheetId="5" r:id="rId6"/>
    <sheet name="Učebna pěstitelství" sheetId="12" r:id="rId7"/>
    <sheet name="Učebna ITC" sheetId="11" r:id="rId8"/>
    <sheet name="Učebna přírodopisu" sheetId="13" r:id="rId9"/>
    <sheet name="Venkovní učebna" sheetId="14" r:id="rId10"/>
  </sheets>
  <definedNames>
    <definedName name="_xlnm.Print_Area" localSheetId="1">'Cvičná kuchyňka'!$A:$I</definedName>
    <definedName name="_xlnm.Print_Area" localSheetId="2">'Laboratoř fyziky'!$A:$G</definedName>
    <definedName name="_xlnm.Print_Area" localSheetId="3">'Laboratoř chemie'!$A:$G</definedName>
    <definedName name="_xlnm.Print_Area" localSheetId="4">'Učebna fyziky'!$A:$J</definedName>
    <definedName name="_xlnm.Print_Area" localSheetId="5">'Učebna chemie'!$A:$J</definedName>
    <definedName name="_xlnm.Print_Area" localSheetId="7">'Učebna ITC'!$A:$J</definedName>
    <definedName name="_xlnm.Print_Area" localSheetId="6">'Učebna pěstitelství'!$A:$J</definedName>
    <definedName name="_xlnm.Print_Area" localSheetId="8">'Učebna přírodopisu'!$A:$J</definedName>
    <definedName name="_xlnm.Print_Area" localSheetId="9">'Venkovní učebna'!$A:$J</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<sst xmlns="http://schemas.openxmlformats.org/spreadsheetml/2006/main" count="319" uniqueCount="192">
  <si>
    <t>1)</t>
  </si>
  <si>
    <t>2)</t>
  </si>
  <si>
    <t>3)</t>
  </si>
  <si>
    <t>Sloupek se zásuvkama</t>
  </si>
  <si>
    <t>4)</t>
  </si>
  <si>
    <t>5)</t>
  </si>
  <si>
    <t>Skříňka spodní 60</t>
  </si>
  <si>
    <t>6)</t>
  </si>
  <si>
    <t>Skříňka spodní 30</t>
  </si>
  <si>
    <t>7)</t>
  </si>
  <si>
    <t>Skříňka spodní 40</t>
  </si>
  <si>
    <t>8)</t>
  </si>
  <si>
    <t>9)</t>
  </si>
  <si>
    <t>Skříň na ledničku</t>
  </si>
  <si>
    <t>Skříňka spodní rohová</t>
  </si>
  <si>
    <t>Výkryt boku ostrůvku</t>
  </si>
  <si>
    <t>Z laminované dřevotřísky tl. 18mm olepený hranou ABS 2mm technologií PUR.</t>
  </si>
  <si>
    <t>Výkryt boku spodní skříňky</t>
  </si>
  <si>
    <t>Krytování boku skříňky, z laminované dřevotřísky tl. 18mm olepený hranou ABS 2mm technologií PUR.</t>
  </si>
  <si>
    <t>Skříňka horní nad varnou deskou</t>
  </si>
  <si>
    <t>Skříňka horní 60</t>
  </si>
  <si>
    <t>Skříňka horní 30</t>
  </si>
  <si>
    <t>Skříňka horní 40</t>
  </si>
  <si>
    <t>Pracovní deska</t>
  </si>
  <si>
    <t>Led osvětlení</t>
  </si>
  <si>
    <t>Osvětlení LED pás s vysokou svítovostí se 60led/m včetně trafa, napájecí trafo k LED osvětlení včetně instalace s umístěním ze spodní části horních skříněk do zafrézované drážky s hliníkovou lištou.</t>
  </si>
  <si>
    <t>Skříňka na potraviny</t>
  </si>
  <si>
    <t>Stůl pro učitele</t>
  </si>
  <si>
    <t>Stoly pro žáky</t>
  </si>
  <si>
    <t>Židle pro učitele</t>
  </si>
  <si>
    <t>Židle pro žáky</t>
  </si>
  <si>
    <t>Myčka</t>
  </si>
  <si>
    <t>Lednička</t>
  </si>
  <si>
    <t>Mikrovlná trouba</t>
  </si>
  <si>
    <t>Tabule</t>
  </si>
  <si>
    <t>Stůl laboratorní</t>
  </si>
  <si>
    <t>Skříň s dvířky</t>
  </si>
  <si>
    <t>Židle</t>
  </si>
  <si>
    <t>Skříň na chemikálie</t>
  </si>
  <si>
    <t>Digestoř</t>
  </si>
  <si>
    <t>Stůl pro pokusy učitele</t>
  </si>
  <si>
    <t>Katedra</t>
  </si>
  <si>
    <t>Stůl pro žáky</t>
  </si>
  <si>
    <t>Středový stůl</t>
  </si>
  <si>
    <t>Židle s plastovým šálovým sedákem, na kovové podnoži, s kluzáky, ergonomické pružné sezení. Pohodlné ergonomické sezení na tvarovaném šálovém sedáku, omyvatelný, stohovatelné, umožňuje sedět oboustranně.</t>
  </si>
  <si>
    <t>Skříň</t>
  </si>
  <si>
    <t>Stůl na pokusy</t>
  </si>
  <si>
    <t>Stůl pro žáka</t>
  </si>
  <si>
    <t>Stůl středový</t>
  </si>
  <si>
    <t>Stůl středový 100</t>
  </si>
  <si>
    <t>Otočná židle na kolečkách s područkami, látkový potah,  základní houpací mechanismus s aretací v základní poloze a nastavitelnou silou protiváhy, čalouněné plastové područky, celoplastová báze, nosnost 120 kg, rozměry židle celková výška 102-11cm, šířka 60cm, hloubka sedáku 50cm,  výška sedáku 41-50cm</t>
  </si>
  <si>
    <t>Židle otočná s plastovým šálovým sedákem a polsterm na sedáku, výškově stavitelná, s kluzáky, ergonomické sezení s dynamikou. Pohodlné ergonomické sezení na tvarovaném šálovém sedáku s dynamikou, omyvatelné, sedák sedací část s polstrem, opěrák bez polstru, výškově stavitelné, otočné, na kluzácích, umožňuje sedět oboustranně.</t>
  </si>
  <si>
    <t>Skříňka</t>
  </si>
  <si>
    <t>Žákovské pracoviště</t>
  </si>
  <si>
    <t>Věšáková stěna</t>
  </si>
  <si>
    <t>Rozměry š260xv180cm. Korpus z laminované dřevotřísky tl. 18mm olepený hranou ABS 2mm technologií PUR s 15-ti trojháčky. Čtyři skříňky na boty, rozměry š65xh35xv60cm. Korpus z laminované dřevotřísky tl. 18mm olepený hranou ABS 0,5mm technologií PUR. Záda bílý sololak, jedna police.</t>
  </si>
  <si>
    <t>Nástěnka</t>
  </si>
  <si>
    <t>Nástěnka korková, rozměr 200x100cm, nástěnka v provedení sendvič tl. 22mm, korek z obou stran nástěnky, jádro nástěnky umožňijící zapíchnout špendlík celý.</t>
  </si>
  <si>
    <t>Středový tunel</t>
  </si>
  <si>
    <t>Stůl pro imobilního žáka</t>
  </si>
  <si>
    <t>Lavička</t>
  </si>
  <si>
    <t>Obdélníková keramická magnetická tabule 100x100cm pro popis fixou, povrch bílá dvouvrstvá keramika e3, vypalovaná při 810 stupních, rám tabule z eloxovaného hliníku v přírodním odstínu, plastové rohy, sendvič tabule tl. 22mm.</t>
  </si>
  <si>
    <t>Laboratoř fyziky</t>
  </si>
  <si>
    <t>Židle tvořená plastovou skořepinou se závrtnými maticemi, fixovanou k 5-ti paprskovému kříži se zvedacím mechanismem pomocí plynového pístu. Volitelně na kolečkách. Plastová skořepina vyrobena z výlisku PP s výztužnými žebry a průhmatem pro snadnou manipulaci, povrchová úprava odolná proti UV záření.</t>
  </si>
  <si>
    <t>Židle tvořená plastovou skořepinou se závrtnými maticemi, fixovanou k 5-ti paprskovému kříži se zvedacím mechanismem pomocí plynového pístu. Volitelně na kluzácích. Plastová skořepina vyrobena z výlisku PP s výztužnými žebry a průhmatem pro snadnou manipulaci, povrchová úprava odolná proti UV záření.</t>
  </si>
  <si>
    <t>Kovová konstrukce z plochooválu 38 x 20 mm, povrchová úprava kovové konstrukce vypalovací práškovou barvou RAL dle vzorníku, plastový sedák tvarovaný (min. prolis 10 mm, krempa 20 mm, materiál vyfukovaný polypropylen), bez opěráku, plastové kluzáky s možností vložení filcové nebo teflonové vložky. Výška 560 mm, s podnožníkem.</t>
  </si>
  <si>
    <t>Skříň na chemické látky s křídlovými perforovanými dveřmi, sokl v=80cm, uzamykání cylindrickým zámkem s otočnou rukojetí, uzamykací mechanismus, jednoplášťové vyztužené dveře, 3x záchytná vana s objemem 15L přestavitelnost po 2,5cm s nosností min.60kg, perforované vložky maximalizují záchytný objem, lakování práškovou barvou,
vnější rozměry v195xš92xh40cm, tolerance ±10%</t>
  </si>
  <si>
    <t>Židle s plastovým šálovým sedákem s průhmatem, odolný PP se závrtnými maticemi pro fixaci pružné kovové rámové kontrukce ve tvaru "C", tvořící nohy židle osazené 4 kluzáky. Lehká konstrukce z trubkového pevnostního materiálu o průměru 25mm a síla max. 1,3mm. Stohovatelná konstrukce, omyvatelnost, volba min 8 barev (plast/kov).</t>
  </si>
  <si>
    <t>Židle otočná na plynovém pístu, skořepina z tlakově tvarované impregnované dýhy, s vysoce odolným povrchem vůči chemikáliím a opotřebení. Korpus je otěruvzdorný, nárazuvzdorný, stálobarevný, splňuje atest nehořlavosti. Fixace pomocí přítlačné desky formou skrytých závrtných šroubů. Skořepina fixovaná k 5-ti paprskovému kříži se zvedacím mechanismem pomocí plynového pístu.</t>
  </si>
  <si>
    <t>Židle pevná, pružná kovová rámová kontrukce ve tvaru "C", tvořící nohy židle osazené 4 kluzáky. Lehká konstrukce z trubkového pevnostního materiálu o průměru 25mm a síla max. 1,3mm. Stohovatelná konstrukce, omyvatelnost, volba min 8 barev (plast/kov). Skořepina z tlakově tvarované impregnované dýhy, s vysoce odolným povrchem vůči chemikáliím a opotřebení. Korpus je otěruvzdorný, nárazuvzdorný, stálobarevný, splňuje atest nehořlavosti. Fixace pomocí přítlačné desky formou skrytých závrtných šroubů. Povrch kovového rámu je upraven práškovou vypalovací barvou v odstínech RAL nebo chrom.</t>
  </si>
  <si>
    <t>Keramická magnetická tabule 2,0 x 1,2m pro fix, bílá, obdélníková magnetická tabule pro popis fixou, povrch bílá dvouvrstvá keramika e3,  rám tabule z eloxovaného hliníku v přírodním odstínu, plastové rohy.</t>
  </si>
  <si>
    <t>Vzorek materiálu pracovní desky min. 10x10cm
Posouzení předepsaného materiálu konglomerovaného kamene, tloušťky materiálu a jeho struktury</t>
  </si>
  <si>
    <t>Předložení vzorku celé židle pro posouzení materiálu výlisku, v tvaru vč. Přípojných bodů pro fixaci kříže, posouzení zvedacího mechanismu a možnosti vložení kluzáku nebo kolečka do spodní části mechaniky kříže</t>
  </si>
  <si>
    <t>Fotografie k posouzení zpevnění kontrukce kovovým prvkem</t>
  </si>
  <si>
    <t>Fotografie pro posouzení mechanické změny (vysouvání monitoru počítače a vestavby katedry) (boxy pro přístroje)
VP: Předvedení fyzického produktu k ověření funkcí a zadaných parametrů katedry - kovové zpevnění konstrukce, kvalita, rozměr a materiál pracovní desky vč. lité hrany, mechanizmu pro výsuv monitoru a jeho parametru</t>
  </si>
  <si>
    <t>Vzorek materiálu pracovní desky 
Posouzení tloušťky a kvality předepsaného materiálu vč. PUR hrany, min. velikost vzorku 10x10cm</t>
  </si>
  <si>
    <t>Vzorek židle 
Posouzení použitého materiálu plastového výlisku, způsobu fixace rámové konstrukce, tvar konstrukce, jeho profil z důvodu váhového posouzení</t>
  </si>
  <si>
    <t>Pracovní deska a středový ostrůvek, a pracoviště kuchyňské linky, kompakt rezistant tl. 12mm, zaoblené hrany, s přípravou na varné desky, dřezy.</t>
  </si>
  <si>
    <t xml:space="preserve">Konstrukce z kombinovaného rámu z ohýbaného plochooválu 20 x 38 mm s tvarovanou 11-ti vrstvou skořepinou s celočalouněním sedáku a opěráku Fixace pomocí přítlačné desky formou skrytých závrtných šroubů. Skořepina fixovaná k 5-ti paprskovému kříži se zvedacím mechanismem pomocí plynového pístu. </t>
  </si>
  <si>
    <t>Židle tvořená plastovou skořepinou se závrtnými maticemi, fixovanou ke konstrukci se čtyřmi trubkovými nohami o průměru min. 25 mm ošetřenými vypalovací práškovou barvou dle vzorníku RAL. Plastová skořepina vyrobena z výlisku PP s výztužnými žebry a průhmatem pro snadnou manipulaci, povrchová úprava odolná proti UV záření.</t>
  </si>
  <si>
    <t>Vzorek židle pro posouzení materiálu sedáku, jejich předepsaného tvaru, 
posouzení konstrukce podle předepsané výšky a možnosti předepsaných plastových částí</t>
  </si>
  <si>
    <t>Vzorek prac desky pro posouzení materiálu a jejich předepsaného tvaru
Fotografie k posouzení nadstavby pracovního povrchu, armatury a použité laboratorní kanály</t>
  </si>
  <si>
    <r>
      <rPr>
        <b/>
        <sz val="10"/>
        <rFont val="Arial"/>
        <family val="2"/>
      </rPr>
      <t>900 x 1800 x 430 mm ( š x v x h ) - tolerance ±5%</t>
    </r>
    <r>
      <rPr>
        <sz val="10"/>
        <rFont val="Arial"/>
        <family val="2"/>
      </rPr>
      <t xml:space="preserve">
Konstrukce: LTD min. 18 mm, lepená konstrukce, 2 mm ABS hrany. Celá konstrukce je zpevněna kovovým profilem 40 x 20 mm v horní, prostřední a spodní části. 4x rektifikační šrouby.
Horní část: skleněná dvířka s úchytkami se zámkem, 2x stavitelná police
Dolní část: plná dvířka s úchytkami se zámkem, 2x stavitelná police
</t>
    </r>
  </si>
  <si>
    <r>
      <rPr>
        <b/>
        <sz val="10"/>
        <rFont val="Arial"/>
        <family val="2"/>
      </rPr>
      <t>1700 x 900 x 700 mm ( š x v x h ) +/- 5%
Pracovní deska</t>
    </r>
    <r>
      <rPr>
        <sz val="10"/>
        <rFont val="Arial"/>
        <family val="2"/>
      </rPr>
      <t xml:space="preserve">: konglomerovaný kámen  o síle min. 20 mm 
</t>
    </r>
    <r>
      <rPr>
        <b/>
        <sz val="10"/>
        <rFont val="Arial"/>
        <family val="2"/>
      </rPr>
      <t>Konstrukce:</t>
    </r>
    <r>
      <rPr>
        <sz val="10"/>
        <rFont val="Arial"/>
        <family val="2"/>
      </rPr>
      <t xml:space="preserve"> korpus LTD 18 mm, pevná lepená konstrukce, 
</t>
    </r>
    <r>
      <rPr>
        <b/>
        <sz val="10"/>
        <rFont val="Arial"/>
        <family val="2"/>
      </rPr>
      <t>Vybavení:</t>
    </r>
    <r>
      <rPr>
        <sz val="10"/>
        <rFont val="Arial"/>
        <family val="2"/>
      </rPr>
      <t xml:space="preserve"> 1x skříňka se stavitelnou policí šíře 600 mm +/- 10%, s dolní ocelovou lištou pro zvýšení mechanické odolnosti r. 40 x 20 mm, mycí stůl s keramickým bílým dřezem s nerezovou výpustí, baterie T+S s laboratorním ramínkem s kónickým náustkem, ve spodní části úložný prostor uzavíratelný 
Zdroj NN 0 - 24V, plynulá regulace střídavého i stejnosměrného napětí, digitální displej, výstup pro učitele 6V a 12V/6A, výkon 10A, přepínač AC/DC na ovládacím panelu zdroje, všechny napěťové vstupy jsou chráněny proti přetížení a zkratu</t>
    </r>
  </si>
  <si>
    <r>
      <rPr>
        <b/>
        <sz val="10"/>
        <rFont val="Arial"/>
        <family val="2"/>
      </rPr>
      <t>1700 x 760 x 700 mm ( š x v x h ) +/- 5%
Konstrukce:</t>
    </r>
    <r>
      <rPr>
        <sz val="10"/>
        <rFont val="Arial"/>
        <family val="2"/>
      </rPr>
      <t xml:space="preserve"> LTD 18 mm, zpevněna jeklem 40 x 20 mm ve spodní části katedry, pracovní deska 25 mm s PUR litou hranou všechny spoje lepené pomocí PUR technologie k získání voděodolnosti. Na ploše výklopná deska pro výsuv monitoru PC bez použití nářadí s fixací v dolní a horní poloze automaticky. Zatížitelnost 2-10kg. Box pro PC s uzamykatelnými dvířky, dvojitá záda pro vedení veškeré kabeláže. Kovové prvky budou upraveny vypalovací barvou RAL dle výběru.</t>
    </r>
  </si>
  <si>
    <r>
      <t xml:space="preserve">Žákovský laboratorní stůl s rozměry </t>
    </r>
    <r>
      <rPr>
        <b/>
        <sz val="10"/>
        <color rgb="FF000000"/>
        <rFont val="Arial"/>
        <family val="2"/>
      </rPr>
      <t>1800 x 760 x 600 mm ( š x v x h ) +/- 5%</t>
    </r>
    <r>
      <rPr>
        <sz val="10"/>
        <color indexed="8"/>
        <rFont val="Arial"/>
        <family val="2"/>
      </rPr>
      <t xml:space="preserve"> z jackelové konstrukce 40x20mm s komaxitovou úpravou. Pracovní deska z min. 25 mm s odolným povrchem proti oděru s PUR litou hranou.</t>
    </r>
    <r>
      <rPr>
        <sz val="10"/>
        <color indexed="8"/>
        <rFont val="Arial"/>
        <family val="2"/>
      </rPr>
      <t xml:space="preserve"> V části pracovní desky s uzamykatelným otevíracím prostorem s výklopnou klapačkou s elektropanelem kovovým 2x230V, dvě zásuvky RJ45</t>
    </r>
  </si>
  <si>
    <r>
      <t xml:space="preserve">Pracovní stůl pro vývody a rozvody médií s rozměry </t>
    </r>
    <r>
      <rPr>
        <b/>
        <sz val="10"/>
        <color rgb="FF000000"/>
        <rFont val="Arial"/>
        <family val="2"/>
      </rPr>
      <t xml:space="preserve"> 1300 x 760 x 600 mm ( š x v x h ) +/- 5% </t>
    </r>
    <r>
      <rPr>
        <sz val="10"/>
        <color indexed="8"/>
        <rFont val="Arial"/>
        <family val="2"/>
      </rPr>
      <t>z jackelové konstrukce 40x20mm s komaxitovou úpravou. Krytování rozvodů médií z laminované dřevotřísky tl. 18mm s olepenými hranami ABS technologií PUR, v levém boku uzamykatelná dvířka pro přístup k rozvodům.  ,  Pracovní deska z min. 25 mm s odolným povrchem proti oděru, keramický dřez 45x45cm osazený do pracovní desky, baterie páková stojánková, armatura vysoká. Instalace rozvodů medií, montáž na místě.</t>
    </r>
  </si>
  <si>
    <r>
      <t xml:space="preserve">Pracovní stůl pro vývody a rozvody médií s rozměry </t>
    </r>
    <r>
      <rPr>
        <b/>
        <sz val="10"/>
        <color rgb="FF000000"/>
        <rFont val="Arial"/>
        <family val="2"/>
      </rPr>
      <t xml:space="preserve"> 1000 x 760 x 600 mm ( š x v x h ) +/- 5% </t>
    </r>
    <r>
      <rPr>
        <sz val="10"/>
        <color indexed="8"/>
        <rFont val="Arial"/>
        <family val="2"/>
      </rPr>
      <t>z jackelové konstrukce 40x20mm s komaxitovou úpravou. Krytování rozvodů médií z laminované dřevotřísky tl. 18mm s olepenými hranami ABS technologií PUR, v levém boku uzamykatelná dvířka pro přístup k rozvodům.  ,  Pracovní deska z min. 25 mm s odolným povrchem proti oděru, keramický dřez 45x45cm osazený do pracovní desky, baterie páková stojánková, armatura vysoká. Instalace rozvodů medií, montáž na místě.</t>
    </r>
  </si>
  <si>
    <t>Vzorek židle nebo alespoň použité skořepiny
Posouzení materiálu skořepiny, její odolnosti, dle předpisu, způsobu fixace k rámu</t>
  </si>
  <si>
    <r>
      <t>Skříň vysoká v horní části skleněná dvířka v rámečku, ve spodní části plná dvířka, rozměry</t>
    </r>
    <r>
      <rPr>
        <b/>
        <sz val="10"/>
        <color rgb="FF000000"/>
        <rFont val="Arial"/>
        <family val="2"/>
      </rPr>
      <t xml:space="preserve"> 800 x 1800 x 430 mm  (š x v x h) - tolerance ±5% (rozměrupravit při finálním zaměření na stavbě)</t>
    </r>
    <r>
      <rPr>
        <sz val="10"/>
        <color indexed="8"/>
        <rFont val="Arial"/>
        <family val="2"/>
      </rPr>
      <t>. Korpus z laminované dřevotřísky tl. 18mm olepený hranou ABS 0,5mm technologií PUR, uzamykatelná horní dvířka skleněná v rámečku a dolní plná uzamykatelná dvířka ohraněná hranou ABS 2,0mm technologií PUR. Záda bílý sololak, s šesti policemi, pět stavitelných, vrtáno průběžně. Sokl 10 cm se stavitelnými nožičkami.</t>
    </r>
  </si>
  <si>
    <r>
      <t>Skříňka střední s plnými dvířky, rozměry</t>
    </r>
    <r>
      <rPr>
        <b/>
        <sz val="10"/>
        <color rgb="FF000000"/>
        <rFont val="Arial"/>
        <family val="2"/>
      </rPr>
      <t xml:space="preserve"> 800 x 900 x 430 mm  (š x v x h) - tolerance ±5%</t>
    </r>
    <r>
      <rPr>
        <sz val="10"/>
        <color indexed="8"/>
        <rFont val="Arial"/>
        <family val="2"/>
      </rPr>
      <t>. Korpus z laminované dřevotřísky tl.18mm olepený hranou ABS 0,5mm technologií PUR, uzamykatelná plná dvířka ohraněná hranou ABS 2,0mm technologií PUR. Záda bílý sololak, dvě přestavitelné police, vrtáno po celé výšce.</t>
    </r>
  </si>
  <si>
    <t>Učitelská katedra</t>
  </si>
  <si>
    <r>
      <rPr>
        <b/>
        <sz val="10"/>
        <color indexed="8"/>
        <rFont val="Arial"/>
        <family val="2"/>
      </rPr>
      <t>min. 1200 x 760 x 680 mm  ( š x v x h )</t>
    </r>
    <r>
      <rPr>
        <sz val="10"/>
        <color indexed="8"/>
        <rFont val="Arial"/>
        <family val="2"/>
      </rPr>
      <t xml:space="preserve">
konstrukce: kombinace kov/LTD 18 mm, rám boční nohy z ohýbaného ocelového profilu min. 50 x 30 mm plochoovál, ošetřena vypalovací práškovou barvou RAL dle výběru, pracovní deska o síle min. 25 mm, PUR litá hrana, odklopná lišta zadní části pracovní desky (min. 110 mm) pro výjezd monitoru, výsuvný vertikální mechanismus pro monitor nebo AiO PC - na pneumatickém pístu s automatickou fixací, nosnost v rozsahu 2-10kg bez nutnosti dovažování nebo jiné korekce (zaskakování do nastavené pozice bez nutnosti šroubovat nebo jinak mechanicky ovládat v horní nebo v dolní poloze), vestavěný tunel pro vedení kabeláží. Boční nohy stolu osazeny dlouhým návlekem min. 200 mm s rektifikací pro ustanovení do přesné polohy.</t>
    </r>
  </si>
  <si>
    <r>
      <t xml:space="preserve">Žákovský laboratorní stůl s rozměry </t>
    </r>
    <r>
      <rPr>
        <b/>
        <sz val="10"/>
        <color rgb="FF000000"/>
        <rFont val="Arial"/>
        <family val="2"/>
      </rPr>
      <t xml:space="preserve">min. 1200 x 760 x 500 mm  ( š x v x h ) </t>
    </r>
    <r>
      <rPr>
        <sz val="10"/>
        <color indexed="8"/>
        <rFont val="Arial"/>
        <family val="2"/>
      </rPr>
      <t>z jackelové konstrukce 40x20mm s komaxitovou úpravou, na rektifikačnívh nožičkách. Pracovní deska kompakt rezistant tl. 12mm, se zaoblenou hranou.</t>
    </r>
  </si>
  <si>
    <r>
      <rPr>
        <b/>
        <sz val="10"/>
        <rFont val="Arial"/>
        <family val="2"/>
      </rPr>
      <t>1700 x 900 x 700 mm ( š x v x h ) +/- 5%
Pracovní deska</t>
    </r>
    <r>
      <rPr>
        <sz val="10"/>
        <rFont val="Arial"/>
        <family val="2"/>
      </rPr>
      <t xml:space="preserve">: konglomerovaný kámen  o síle min. 20 mm 
</t>
    </r>
    <r>
      <rPr>
        <b/>
        <sz val="10"/>
        <rFont val="Arial"/>
        <family val="2"/>
      </rPr>
      <t>Konstrukce:</t>
    </r>
    <r>
      <rPr>
        <sz val="10"/>
        <rFont val="Arial"/>
        <family val="2"/>
      </rPr>
      <t xml:space="preserve"> korpus LTD 18 mm, pevná lepená konstrukce, 
</t>
    </r>
    <r>
      <rPr>
        <b/>
        <sz val="10"/>
        <rFont val="Arial"/>
        <family val="2"/>
      </rPr>
      <t>Vybavení:</t>
    </r>
    <r>
      <rPr>
        <sz val="10"/>
        <rFont val="Arial"/>
        <family val="2"/>
      </rPr>
      <t xml:space="preserve"> 1x skříňka se stavitelnou policí šíře 600 mm +/- 10%, s dolní ocelovou lištou pro zvýšení mechanické odolnosti r. 40 x 20 mm, mycí stůl s keramickým bílým dřezem s nerezovou výpustí, baterie T+S s laboratorním ramínkem s kónickým náustkem, ve spodní části úložný prostor uzavíratelný 
</t>
    </r>
  </si>
  <si>
    <r>
      <t xml:space="preserve">Skříň vysoká v horní části skleněná dvířka v rámečku, ve spodní části plná dvířka, rozměry </t>
    </r>
    <r>
      <rPr>
        <b/>
        <sz val="10"/>
        <color rgb="FF000000"/>
        <rFont val="Arial"/>
        <family val="2"/>
      </rPr>
      <t>800 x 1800 x 400 mm ( š x v x h ) +/- 5%</t>
    </r>
    <r>
      <rPr>
        <sz val="10"/>
        <color indexed="8"/>
        <rFont val="Arial"/>
        <family val="2"/>
      </rPr>
      <t>. Korpus z laminované dřevotřísky tl. 18mm olepený hranou ABS 0,5mm technologií PUR, uzamykatelná horní dvířka skleněná v rámečku a dolní plná uzamykatelná dvířka ohraněná hranou ABS 2,0mm technologií PUR. Záda bílý sololak, s šesti policemi, pět stavitelných, vrtáno průběžně. Sokl 10 cm se stavitelnými nožičkami.</t>
    </r>
  </si>
  <si>
    <r>
      <t xml:space="preserve">Skříňka s plnými dvířky, rozměry </t>
    </r>
    <r>
      <rPr>
        <b/>
        <sz val="10"/>
        <color rgb="FF000000"/>
        <rFont val="Arial"/>
        <family val="2"/>
      </rPr>
      <t>800 x 900 x 400 mm ( š x v x h ) +/- 5%</t>
    </r>
    <r>
      <rPr>
        <sz val="10"/>
        <color indexed="8"/>
        <rFont val="Arial"/>
        <family val="2"/>
      </rPr>
      <t>. Korpus z laminované dřevotřísky tl.18mm olepený hranou ABS 0,5mm technologií PUR, uzamykatelná plná dvířka ohraněná hranou ABS 2,0mm technologií PUR. Záda bílý sololak, dvě přestavitelné police, vrtáno po celé výšce.</t>
    </r>
  </si>
  <si>
    <r>
      <t xml:space="preserve">Učitelský stůl pro psaní s rozměry </t>
    </r>
    <r>
      <rPr>
        <b/>
        <sz val="10"/>
        <color rgb="FF000000"/>
        <rFont val="Arial"/>
        <family val="2"/>
      </rPr>
      <t>1600 x 760 x 680 mm ( š x v x h ) +/- 5%</t>
    </r>
    <r>
      <rPr>
        <sz val="10"/>
        <color indexed="8"/>
        <rFont val="Arial"/>
        <family val="2"/>
      </rPr>
      <t>. Jackelová konstrukce 40x20mm s komaxitovou úpravou. Pracovní deska kompakt rezistant tl. 12mm, se zaoblenou hranou.</t>
    </r>
  </si>
  <si>
    <r>
      <t xml:space="preserve">Učitelský stůl pro psaní s rozměry </t>
    </r>
    <r>
      <rPr>
        <b/>
        <sz val="10"/>
        <color rgb="FF000000"/>
        <rFont val="Arial"/>
        <family val="2"/>
      </rPr>
      <t>1800 x 760 x 680 mm ( š x v x h ) +/- 5%</t>
    </r>
    <r>
      <rPr>
        <sz val="10"/>
        <color indexed="8"/>
        <rFont val="Arial"/>
        <family val="2"/>
      </rPr>
      <t>. Jackelová konstrukce 40x20mm s komaxitovou úpravou. Pracovní deska kompakt rezistant tl. 12mm, se zaoblenou hranou.</t>
    </r>
  </si>
  <si>
    <r>
      <t xml:space="preserve">Učitelský stůl pro psaní s rozměry </t>
    </r>
    <r>
      <rPr>
        <b/>
        <sz val="10"/>
        <color rgb="FF000000"/>
        <rFont val="Arial"/>
        <family val="2"/>
      </rPr>
      <t>900 x 760 x 680 mm ( š x v x h ) +/- 5%</t>
    </r>
    <r>
      <rPr>
        <sz val="10"/>
        <color indexed="8"/>
        <rFont val="Arial"/>
        <family val="2"/>
      </rPr>
      <t>. Jackelová konstrukce 40x20mm s komaxitovou úpravou. Pracovní deska kompakt rezistant tl. 12mm, se zaoblenou hranou.</t>
    </r>
  </si>
  <si>
    <t>Židle s plastovým šálovým sedákem, na kovové podnoži, s kluzáky, ergonomické pružné sezení. Pohodlné ergonomické sezení na 3D tvarovaném šálovém sedáku, hygienický a omyvatelný,  stohovatelné, umožňuje sedět oboustranně.</t>
  </si>
  <si>
    <r>
      <t xml:space="preserve">Lavička s rozměry </t>
    </r>
    <r>
      <rPr>
        <b/>
        <sz val="10"/>
        <color rgb="FF000000"/>
        <rFont val="Arial"/>
        <family val="2"/>
      </rPr>
      <t>min.2000 x 380 mm ( š x v ) +/- 5%</t>
    </r>
    <r>
      <rPr>
        <sz val="10"/>
        <color indexed="8"/>
        <rFont val="Arial"/>
        <family val="2"/>
      </rPr>
      <t xml:space="preserve">  konstrukce z ohýbaného plochoválu min.38x20mm s komaxitovou úpravou. Vrchní deska z masivu se zaoblenou hranou. Plastové nohy 4x.</t>
    </r>
  </si>
  <si>
    <r>
      <rPr>
        <b/>
        <sz val="10"/>
        <rFont val="Arial"/>
        <family val="2"/>
      </rPr>
      <t xml:space="preserve">800 x 760 x 600 mm  ( š x v x h ) </t>
    </r>
    <r>
      <rPr>
        <sz val="10"/>
        <rFont val="Arial"/>
        <family val="2"/>
      </rPr>
      <t xml:space="preserve">
</t>
    </r>
    <r>
      <rPr>
        <b/>
        <sz val="10"/>
        <rFont val="Arial"/>
        <family val="2"/>
      </rPr>
      <t>Materiál:</t>
    </r>
    <r>
      <rPr>
        <sz val="10"/>
        <rFont val="Arial"/>
        <family val="2"/>
      </rPr>
      <t xml:space="preserve"> korpus laminovaná třísková deska, ABS hrany, pracovní deska o síle min. 25 mm s průchodkou o min. Ø 60 mm, výsuv pro klávesnice a myš do šířky 70 cm a hloubky 35 cm, zavětrování z perforovaného plechu, vestavěné kanály pro vedení kabeláže, 1x zásuvka 230Vs přepěťovou ochranou, 1x RJ45, předpoklad instalace PC AiO</t>
    </r>
  </si>
  <si>
    <r>
      <rPr>
        <b/>
        <sz val="10"/>
        <rFont val="Arial"/>
        <family val="2"/>
      </rPr>
      <t>800 x 760 x 600 mm  ( š x v x h )</t>
    </r>
    <r>
      <rPr>
        <sz val="10"/>
        <rFont val="Arial"/>
        <family val="2"/>
      </rPr>
      <t xml:space="preserve">
</t>
    </r>
    <r>
      <rPr>
        <b/>
        <sz val="10"/>
        <rFont val="Arial"/>
        <family val="2"/>
      </rPr>
      <t>Materiál:</t>
    </r>
    <r>
      <rPr>
        <sz val="10"/>
        <rFont val="Arial"/>
        <family val="2"/>
      </rPr>
      <t xml:space="preserve"> korpus laminovaná třísková deska, ABS hrany, pracovní deska o síle min. 25 mm s průchodkou o min. Ø 60 mm, výsuv pro klávesnice a myš do šířky 70 cm a hloubky 35 cm, zavětrování z perforovaného plechu, vestavěné kanály pro vedení kabeláže, 1x zásuvka 230V, 1x RJ45, předpoklad instalace PC AiO</t>
    </r>
  </si>
  <si>
    <t>Varná deska vestavná, sklokeramická, 4 varné zóny, automatické bezpečnostní vypnutí, dotekové ovládání.</t>
  </si>
  <si>
    <t>Trouba vestavná, multifunkční, A, objem min. 65 l, min. 8 funkcí, gril, speciální rychloohřev trouby. Teplotu je možno regulovat v rozpětí min. 230°C, Energetická třída A, rozmrazování, ventilátor.</t>
  </si>
  <si>
    <t xml:space="preserve">Digestoř podstavná, bílá, 140-320m3/h, šířka 60cm, 3 rychlosti, 7 možností odtahu, osvětlení alespoň 1x40W, 2 kovové filtry, zpětná klapka, hlučnost max. 65dB, </t>
  </si>
  <si>
    <t>Vestavná myčka nádobí, třída spotřeby energie A++, Třída účinnosti mytí A, Třída účinnosti sušení A, 4 mycí programy: intenzivní 70°C, auto 45-65°C, Eco 50°C, rychlý 45°C, hlučnost: max. 50 dB (re 1 pW).</t>
  </si>
  <si>
    <t xml:space="preserve">Vestavná chladnička, úsporná energetická třída A+
Mechanické ovládání včetně nastavení teploty
Automatické odmrazování chladící přihrádky
Dvě skleněné poličky
Poličky ve dveřích na skladování drobností
Vložka na vajíčka
Mrazící prostor: min. 5 l 
Chladící prostor: min. 90 l
</t>
  </si>
  <si>
    <t xml:space="preserve">Mikrovlnná trouba vestavná, nerez, 800W, objem 20l, LED displej, 5 stupňů výkonu, automatické rozmrazování.
</t>
  </si>
  <si>
    <t>Rozpis požadovaných položek je rozepsán dle jednotlivých místností</t>
  </si>
  <si>
    <t>Účastník vždy nacení příslušnou položkou pouze ve žlutě označené buňce, tabulka dopočítá cenu dále sama</t>
  </si>
  <si>
    <t>V případě, že není uvedeno jinak, je požadována montáž v místě dodání</t>
  </si>
  <si>
    <t>Nabídková cena za položku v Kč bez DPH</t>
  </si>
  <si>
    <t>Nabídková cena za jednotku v Kč bez DPH</t>
  </si>
  <si>
    <t>Nabídková cena za položku v Kč vč. DPH</t>
  </si>
  <si>
    <t>Popis položky</t>
  </si>
  <si>
    <t>Název položky</t>
  </si>
  <si>
    <t>Místo plnění</t>
  </si>
  <si>
    <t>Cvična kuchyňka</t>
  </si>
  <si>
    <t>Vnitřní vybavení - Nábytek</t>
  </si>
  <si>
    <t>Hodnota DPH</t>
  </si>
  <si>
    <t>Celková nabídková cena v Kč vč. DPH</t>
  </si>
  <si>
    <r>
      <t xml:space="preserve">Celková nabídková cena v Kč bez DPH </t>
    </r>
    <r>
      <rPr>
        <sz val="12"/>
        <color rgb="FF000000"/>
        <rFont val="Arial"/>
        <family val="2"/>
      </rPr>
      <t>(hodnoticí kritérium)</t>
    </r>
  </si>
  <si>
    <t>Poznámka</t>
  </si>
  <si>
    <t>Stůl laboratorní s dřezy</t>
  </si>
  <si>
    <t>Stů laboratorní pro žáky</t>
  </si>
  <si>
    <t>Skříň A</t>
  </si>
  <si>
    <t>Skříň B</t>
  </si>
  <si>
    <t>Výrobek musí být vyroben v souladu s ČSN EN 61010-1 ed.2:2011, ČSN EN 61000-2-3 ed.3:2014, ČSN EN 14175-2:2003, ČSN EN 14175-3:2004</t>
  </si>
  <si>
    <t>Fotografie</t>
  </si>
  <si>
    <t>Požadovaný počet jednotek (kusů)</t>
  </si>
  <si>
    <r>
      <t xml:space="preserve">Učitelský stůl s rozměry </t>
    </r>
    <r>
      <rPr>
        <b/>
        <sz val="10"/>
        <color rgb="FF000000"/>
        <rFont val="Calibri"/>
        <family val="2"/>
        <scheme val="minor"/>
      </rPr>
      <t>1300x900x600mm (š x v x h) +/-5%</t>
    </r>
    <r>
      <rPr>
        <sz val="10"/>
        <color indexed="8"/>
        <rFont val="Calibri"/>
        <family val="2"/>
        <scheme val="minor"/>
      </rPr>
      <t>. Jackelová konstrukce 40x20mm s komaxitovou úpravou. Zadní deska a krytování z laminované dřevotřísky tl. 18mm s olepenými hranami ABS 2mm olepená technologií PUR,  Pracovní deska konglomerovaný kámen 20mm, se zvednutou obvodovou hranou převyšující plochu min o 5mm. Skříňka se školním zdrojem, korpus a zásuvka z laminované dřevotřísky tl. 18mm, olepené 2mm ABS hranou technologií PUR, s uzamykatelnou zásuvkou pro školní zdroj s plynulou regulací 0-24V a ve spodní části prostorem na pomůcky s uzamykatelnými dvířky. Čelo zásuvky a dvířka olepeny 2mm ABS hranou technologií PUR. Zdroj NN 0 - 24V,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t>
    </r>
  </si>
  <si>
    <r>
      <rPr>
        <b/>
        <sz val="10"/>
        <rFont val="Calibri"/>
        <family val="2"/>
        <scheme val="minor"/>
      </rPr>
      <t>900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2x stavitelná police
</t>
    </r>
    <r>
      <rPr>
        <b/>
        <sz val="10"/>
        <rFont val="Calibri"/>
        <family val="2"/>
        <scheme val="minor"/>
      </rPr>
      <t>Dolní část:</t>
    </r>
    <r>
      <rPr>
        <sz val="10"/>
        <rFont val="Calibri"/>
        <family val="2"/>
        <scheme val="minor"/>
      </rPr>
      <t xml:space="preserve"> plná dvířka s úchytkami a zámkem, 2x stavitelná police
</t>
    </r>
  </si>
  <si>
    <r>
      <rPr>
        <b/>
        <sz val="10"/>
        <rFont val="Calibri"/>
        <family val="2"/>
        <scheme val="minor"/>
      </rPr>
      <t>800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skleněná dvířka s úchytkami se zámkem, 2x stavitelná police
</t>
    </r>
    <r>
      <rPr>
        <b/>
        <sz val="10"/>
        <rFont val="Calibri"/>
        <family val="2"/>
        <scheme val="minor"/>
      </rPr>
      <t>Dolní část:</t>
    </r>
    <r>
      <rPr>
        <sz val="10"/>
        <rFont val="Calibri"/>
        <family val="2"/>
        <scheme val="minor"/>
      </rPr>
      <t xml:space="preserve"> plná dvířka s úchytkami se zámkem, 2x stavitelná police
</t>
    </r>
  </si>
  <si>
    <r>
      <t>Skříňka spodní zásuvka a dvířka šířka rozměr</t>
    </r>
    <r>
      <rPr>
        <b/>
        <sz val="10"/>
        <color theme="1"/>
        <rFont val="Calibri"/>
        <family val="2"/>
        <scheme val="minor"/>
      </rPr>
      <t xml:space="preserve"> 600x850x600mm (š x v x h)</t>
    </r>
    <r>
      <rPr>
        <sz val="10"/>
        <color theme="1"/>
        <rFont val="Calibri"/>
        <family val="2"/>
        <scheme val="minor"/>
      </rPr>
      <t>. Korpus a celá zásuvka z laminované dřevotřísky tl. 18mm, olepený 0,5mm ABS hranou technologií PUR, zásuvka na plnovýsuvech s tlumením a dvířka z laminované dřevotřísky tl. 18mm olepené 2mm ABS hranou technologií PUR. Jedna přestavitelná polička, vrtáno přes celou výšku skříňky. Součástí jsou stavitelné nožičky se soklem a těsnící lištou.</t>
    </r>
  </si>
  <si>
    <r>
      <t xml:space="preserve">Skříňka spodní zásuvka a dvířka šířka, rozměr </t>
    </r>
    <r>
      <rPr>
        <b/>
        <sz val="10"/>
        <color theme="1"/>
        <rFont val="Calibri"/>
        <family val="2"/>
        <scheme val="minor"/>
      </rPr>
      <t>300x850x600mm (š x v x h)</t>
    </r>
    <r>
      <rPr>
        <sz val="10"/>
        <color theme="1"/>
        <rFont val="Calibri"/>
        <family val="2"/>
        <scheme val="minor"/>
      </rPr>
      <t>. Korpus a celá zásuvka z laminované dřevotřísky tl. 18mm, olepený 0,5mm ABS hranou technologií PUR, zásuvka na plnovýsuvech s tlumením a dvířka z laminované dřevotřísky tl. 18mm olepené 2mm ABS hranou technologií PUR. Jedna přestavitelná polička, vrtáno přes celou výšku skříňky. Součástí jsou stavitelné nožičky se soklem a těsnící lištou.</t>
    </r>
  </si>
  <si>
    <r>
      <t xml:space="preserve">Skříňka spodní zásuvka a dvířka, rozměr </t>
    </r>
    <r>
      <rPr>
        <b/>
        <sz val="10"/>
        <color theme="1"/>
        <rFont val="Calibri"/>
        <family val="2"/>
        <scheme val="minor"/>
      </rPr>
      <t>400x850x600mm (š x v x h)</t>
    </r>
    <r>
      <rPr>
        <sz val="10"/>
        <color theme="1"/>
        <rFont val="Calibri"/>
        <family val="2"/>
        <scheme val="minor"/>
      </rPr>
      <t>. Korpus a celá zásuvka z laminované dřevotřísky tl. 18mm, olepený 0,5mm ABS hranopu technologií PUR, čelo zásuvky a dvířka z laminované dřevotřísky tl. 18mm olepené 2mm ABS hranou technologií PUR. Jedna přestavitelná police. Vrtáno přes celou výšku skříňky. Součástí jsou stavitelné nožičky se soklem a těsnící lištou.</t>
    </r>
  </si>
  <si>
    <r>
      <t xml:space="preserve">Skříňka spodní s odpadkovým košem, rozměr </t>
    </r>
    <r>
      <rPr>
        <b/>
        <sz val="10"/>
        <color theme="1"/>
        <rFont val="Calibri"/>
        <family val="2"/>
        <scheme val="minor"/>
      </rPr>
      <t>600x850x600mm (š x v x h)</t>
    </r>
    <r>
      <rPr>
        <sz val="10"/>
        <color theme="1"/>
        <rFont val="Calibri"/>
        <family val="2"/>
        <scheme val="minor"/>
      </rPr>
      <t>. Korpus z laminované dřevotřísky tl. 18mm, olepený 0,5mm ABS hranou technologií PUR, dvířka z laminované dřevotřísky tl. 18mm olepené 2mm ABS hranou technologií PUR. Součástí jsou stavitelné nožičky se soklem a těsnící lištou. Odpadkový koš do zásuvky.</t>
    </r>
  </si>
  <si>
    <r>
      <t xml:space="preserve">Skříňka spodní rohová se slepým bokem dvířka </t>
    </r>
    <r>
      <rPr>
        <b/>
        <sz val="10"/>
        <color theme="1"/>
        <rFont val="Calibri"/>
        <family val="2"/>
        <scheme val="minor"/>
      </rPr>
      <t>šířka 600mm</t>
    </r>
    <r>
      <rPr>
        <sz val="10"/>
        <color theme="1"/>
        <rFont val="Calibri"/>
        <family val="2"/>
        <scheme val="minor"/>
      </rPr>
      <t xml:space="preserve">, rozměr </t>
    </r>
    <r>
      <rPr>
        <b/>
        <sz val="10"/>
        <color theme="1"/>
        <rFont val="Calibri"/>
        <family val="2"/>
        <scheme val="minor"/>
      </rPr>
      <t>1200x850x600mm (š x v x h)</t>
    </r>
    <r>
      <rPr>
        <sz val="10"/>
        <color theme="1"/>
        <rFont val="Calibri"/>
        <family val="2"/>
        <scheme val="minor"/>
      </rPr>
      <t>. Korpus z laminované dřevotřísky tl. 18mm, olepený 0,5mm ABS hranou technologií PUR, dvířka z laminované dřevotřísky tl. 18mm olepené 2mm ABS hranou technologií PUR. Jedna přestavitelná police. Vrtáno přes celou výšku skříňky. Součástí jsou stavitelné nožičky se soklem a těsnící lištou.</t>
    </r>
  </si>
  <si>
    <r>
      <t>Skříňka horní dvířka, rozměr</t>
    </r>
    <r>
      <rPr>
        <b/>
        <sz val="10"/>
        <color theme="1"/>
        <rFont val="Calibri"/>
        <family val="2"/>
        <scheme val="minor"/>
      </rPr>
      <t xml:space="preserve"> 600x400x300mm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</si>
  <si>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horní dvířka, rozměr  </t>
    </r>
    <r>
      <rPr>
        <b/>
        <sz val="10"/>
        <color theme="1"/>
        <rFont val="Calibri"/>
        <family val="2"/>
        <scheme val="minor"/>
      </rPr>
      <t>600x600x300mm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</si>
  <si>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horní dvířka, rozměr  </t>
    </r>
    <r>
      <rPr>
        <b/>
        <sz val="10"/>
        <color theme="1"/>
        <rFont val="Calibri"/>
        <family val="2"/>
        <scheme val="minor"/>
      </rPr>
      <t>300x600x300mm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</si>
  <si>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horní dvířka, rozměr </t>
    </r>
    <r>
      <rPr>
        <b/>
        <sz val="10"/>
        <color theme="1"/>
        <rFont val="Calibri"/>
        <family val="2"/>
        <scheme val="minor"/>
      </rPr>
      <t>400x600x300mm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</si>
  <si>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na potraviny, rozměry </t>
    </r>
    <r>
      <rPr>
        <b/>
        <sz val="10"/>
        <color theme="1"/>
        <rFont val="Calibri"/>
        <family val="2"/>
        <scheme val="minor"/>
      </rPr>
      <t>600x1200x600mm (š x v x h)</t>
    </r>
    <r>
      <rPr>
        <sz val="10"/>
        <color theme="1"/>
        <rFont val="Calibri"/>
        <family val="2"/>
        <scheme val="minor"/>
      </rPr>
      <t>. Korpus a celé zásuvky z laminované dřevotřísky tl.18mm olepený hranou ABS 0,5mm technologií PUR, plná dvířka ohraněná hranou ABS 2,0mm technologií PUR. Záda bílý sololak, pět zásuvek za dvířky celé z laminované dřevotřísky tl. 18mm olepené 0,5mm ABS hranou na plnovýsuvech s tlumením, Sokl stavitelné nožičky.</t>
    </r>
  </si>
  <si>
    <r>
      <t xml:space="preserve">Skříňka, rozměry </t>
    </r>
    <r>
      <rPr>
        <b/>
        <sz val="10"/>
        <color theme="1"/>
        <rFont val="Calibri"/>
        <family val="2"/>
        <scheme val="minor"/>
      </rPr>
      <t>800x1200x600mm (š x v x h)</t>
    </r>
    <r>
      <rPr>
        <sz val="10"/>
        <color theme="1"/>
        <rFont val="Calibri"/>
        <family val="2"/>
        <scheme val="minor"/>
      </rPr>
      <t>. Korpus z laminované dřevotřísky tl.18mm olepený hranou ABS 0,5mm technologií PUR, plná dvířka ohraněná hranou ABS 2,0mm technologií PUR. Záda bílý sololak, čtyři přestavitelné police, vrtáno po celé výšce. Sokl, stavtelné nožičky.</t>
    </r>
  </si>
  <si>
    <r>
      <t xml:space="preserve">Skříň vysoká, rozměry </t>
    </r>
    <r>
      <rPr>
        <b/>
        <sz val="10"/>
        <color theme="1"/>
        <rFont val="Calibri"/>
        <family val="2"/>
        <scheme val="minor"/>
      </rPr>
      <t>800x2000x600mm (š x v x h)</t>
    </r>
    <r>
      <rPr>
        <sz val="10"/>
        <color theme="1"/>
        <rFont val="Calibri"/>
        <family val="2"/>
        <scheme val="minor"/>
      </rPr>
      <t>. Korpus z laminované dřevotřísky tl. 18mm olepený hranou ABS 0,5mm technologií PUR, ve spodní části plná dvířka ohraněná hranou ABS 2,0mm technologií PUR. Záda bílý sololak, se ddvěma policemi,  horní část otevřená se třemi policemi. Police přestavitelné, horní a spodní část korpusu doplněna kovovým profilem v odstínu RAL.</t>
    </r>
  </si>
  <si>
    <r>
      <t xml:space="preserve">Stůl pro učitele </t>
    </r>
    <r>
      <rPr>
        <b/>
        <sz val="10"/>
        <color theme="1"/>
        <rFont val="Calibri"/>
        <family val="2"/>
        <scheme val="minor"/>
      </rPr>
      <t>1600x760x680 mm ( š x v x h )</t>
    </r>
    <r>
      <rPr>
        <sz val="10"/>
        <color theme="1"/>
        <rFont val="Calibri"/>
        <family val="2"/>
        <scheme val="minor"/>
      </rPr>
      <t xml:space="preserve">
Konstrukce: LTD 18 mm, pracovní deska 25 mm s PUR hranou všechny spoje lepené pomocí PUR technologie k získání voděodolnosti, rámová konstrukce v kombinaci nosných bočnic ohýbaný profil plochoovál 50 x 30 mm spojený příčně profilem 20 x 20 mm Box pro PC min. 300 x 550 x 450 mm zavěšený - kombinace kov/lamino
pod deskou. Dvojitá záda pro vedení veškeré kabeláže, v levé části katedry box pro AV techniku š. 600 mm se stavitelnými policemi uzavíratelný a uzamykatelný roletou. Kovové prvky budou upraveny vypalovací barvou RAL dle výběru.</t>
    </r>
  </si>
  <si>
    <r>
      <t>Jídelní stůl</t>
    </r>
    <r>
      <rPr>
        <b/>
        <sz val="10"/>
        <color theme="1"/>
        <rFont val="Calibri"/>
        <family val="2"/>
        <scheme val="minor"/>
      </rPr>
      <t xml:space="preserve"> 1200 x 760 x 1200 mm ( š x v x h )</t>
    </r>
    <r>
      <rPr>
        <sz val="10"/>
        <color theme="1"/>
        <rFont val="Calibri"/>
        <family val="2"/>
        <scheme val="minor"/>
      </rPr>
      <t xml:space="preserve">
Konstrukce</t>
    </r>
    <r>
      <rPr>
        <b/>
        <sz val="10"/>
        <color theme="1"/>
        <rFont val="Calibri"/>
        <family val="2"/>
        <scheme val="minor"/>
      </rPr>
      <t>:</t>
    </r>
    <r>
      <rPr>
        <sz val="10"/>
        <color theme="1"/>
        <rFont val="Calibri"/>
        <family val="2"/>
        <scheme val="minor"/>
      </rPr>
      <t xml:space="preserve"> rámová celosvařencová konstrukce stolu je tvořena jeklem 30 x 30 x 2 mm v kombinaci s jeklem 30 x 30 x 2 mm s povrchovou úpravou práškovou vypalovací barvou v odstínech dle vzorníku RAL. Nohy jsou opatřeny rektifikačními šrouby. 
Pracovní deska</t>
    </r>
    <r>
      <rPr>
        <b/>
        <sz val="10"/>
        <color theme="1"/>
        <rFont val="Calibri"/>
        <family val="2"/>
        <scheme val="minor"/>
      </rPr>
      <t xml:space="preserve">: </t>
    </r>
    <r>
      <rPr>
        <sz val="10"/>
        <color theme="1"/>
        <rFont val="Calibri"/>
        <family val="2"/>
        <scheme val="minor"/>
      </rPr>
      <t>vyrobena z laminované dřevotřískové desky tl.18 mm s olepením plastovou hranou o tloušťce 2 mm. Stolová deska je s rámem spojena pomocí závrtných matic a šroubů s metrickým závitem, ABS hrany.</t>
    </r>
  </si>
  <si>
    <r>
      <t xml:space="preserve">Učitelský stůl s rozměry </t>
    </r>
    <r>
      <rPr>
        <b/>
        <sz val="10"/>
        <color rgb="FF000000"/>
        <rFont val="Calibri"/>
        <family val="2"/>
        <scheme val="minor"/>
      </rPr>
      <t>1200 x 900 x 600 mm ( š x v x h ) - tolerance ±5%</t>
    </r>
    <r>
      <rPr>
        <sz val="10"/>
        <color indexed="8"/>
        <rFont val="Calibri"/>
        <family val="2"/>
        <scheme val="minor"/>
      </rPr>
      <t xml:space="preserve">. Jackelová konstrukce 40x20mm s komaxitovou úpravou. Zadní deska a krytování z laminované dřevotřísky tl. 18mm s olepenými hranami ABS 2mm olepená technologií PUR,  Pracovní deska konglomerovaný kámen 20mm. </t>
    </r>
  </si>
  <si>
    <r>
      <rPr>
        <b/>
        <sz val="10"/>
        <rFont val="Calibri"/>
        <family val="2"/>
        <scheme val="minor"/>
      </rPr>
      <t>900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skleněná dvířka s úchytkami se zámkem, 2x stavitelná police
</t>
    </r>
    <r>
      <rPr>
        <b/>
        <sz val="10"/>
        <rFont val="Calibri"/>
        <family val="2"/>
        <scheme val="minor"/>
      </rPr>
      <t>Dolní část:</t>
    </r>
    <r>
      <rPr>
        <sz val="10"/>
        <rFont val="Calibri"/>
        <family val="2"/>
        <scheme val="minor"/>
      </rPr>
      <t xml:space="preserve"> plná dvířka s úchytkami se zámkem, 2x stavitelná police
</t>
    </r>
  </si>
  <si>
    <r>
      <rPr>
        <b/>
        <sz val="10"/>
        <rFont val="Calibri"/>
        <family val="2"/>
        <scheme val="minor"/>
      </rPr>
      <t>900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skleněná dvířka s úchytkami se zámkem, 2x stavitelná police
</t>
    </r>
    <r>
      <rPr>
        <b/>
        <sz val="10"/>
        <rFont val="Calibri"/>
        <family val="2"/>
        <scheme val="minor"/>
      </rPr>
      <t>Dolní část:</t>
    </r>
    <r>
      <rPr>
        <sz val="10"/>
        <rFont val="Calibri"/>
        <family val="2"/>
        <scheme val="minor"/>
      </rPr>
      <t xml:space="preserve"> skleněná dvířka s úchytkami se zámkem, 2x stavitelná police
</t>
    </r>
  </si>
  <si>
    <r>
      <rPr>
        <b/>
        <sz val="10"/>
        <rFont val="Calibri"/>
        <family val="2"/>
        <scheme val="minor"/>
      </rPr>
      <t xml:space="preserve">1100 x 2200 x 600 mm ( š x v x h )
Školní demonstrační digestoř umožňující bezpečnou práci s chemikáliemi v podmínkách učebny. Ze strany vyučujícího požadujeme vstup do izolovaného prostoru vertikálně výsuvným průhledným oknem. Ze strany učebny musí být demonstrační prostor dobře sledovatelný ze všech směrů, viditelnost nesmí být omezena neprůhlednými díly. Použitý materiál musí odolávat kyselinám a louhům. Použitý materiál musí odolávat vlhkosti. Konstrukční prvky musí být zhotoveny z netříštivých materiálů, vnější svislé hrany zaobleny minimálně R10. Spodní část digestoře s uzamykatelnou skříňkou a záchytnou vanou odolávající chemikáliím.                                                                                                                                            Vybavení digestoře: </t>
    </r>
    <r>
      <rPr>
        <sz val="10"/>
        <rFont val="Calibri"/>
        <family val="2"/>
        <scheme val="minor"/>
      </rPr>
      <t xml:space="preserve">Integrovaný ventilátor o výkonu min.550 m3/hod. při tlaku 250 Pa. Pracovní plocha konglomerovaný kámen o síle min. 20mm. PB kahan s bezpečnostním ventilem s povrchovou úpravou odolávající kyselinám. Vodovodní armatura s keramickým odkapávátkem s plnoprůtokovým sifonem 150 x 150 mm, s povrchovou úpravou odolávající kyselinám. 2x silová zásuvka 230V s krytkou mimo pracovní prostor. Osvětlení pracovní plochy min. 500 luxů svítidlem izolovaným od pracovního prostoru. </t>
    </r>
    <r>
      <rPr>
        <sz val="10"/>
        <color theme="1"/>
        <rFont val="Calibri"/>
        <family val="2"/>
        <scheme val="minor"/>
      </rPr>
      <t>Vestavěná filtrační jednotka pro omezení výdechu znečištěných plynů</t>
    </r>
    <r>
      <rPr>
        <sz val="10"/>
        <color indexed="10"/>
        <rFont val="Calibri"/>
        <family val="2"/>
        <scheme val="minor"/>
      </rPr>
      <t>.</t>
    </r>
    <r>
      <rPr>
        <b/>
        <sz val="10"/>
        <color indexed="10"/>
        <rFont val="Calibri"/>
        <family val="2"/>
        <scheme val="minor"/>
      </rPr>
      <t xml:space="preserve"> </t>
    </r>
  </si>
  <si>
    <r>
      <rPr>
        <b/>
        <sz val="10"/>
        <rFont val="Calibri"/>
        <family val="2"/>
        <scheme val="minor"/>
      </rPr>
      <t>1800 x 900 x 600 mm ( š x v x h ) +/- 5%
Pracovní deska</t>
    </r>
    <r>
      <rPr>
        <sz val="10"/>
        <rFont val="Calibri"/>
        <family val="2"/>
        <scheme val="minor"/>
      </rPr>
      <t xml:space="preserve">: konglomerovaný kámen  o síle min. 20 mm 
</t>
    </r>
    <r>
      <rPr>
        <b/>
        <sz val="10"/>
        <rFont val="Calibri"/>
        <family val="2"/>
        <scheme val="minor"/>
      </rPr>
      <t>Konstrukce:</t>
    </r>
    <r>
      <rPr>
        <sz val="10"/>
        <rFont val="Calibri"/>
        <family val="2"/>
        <scheme val="minor"/>
      </rPr>
      <t xml:space="preserve"> korpus LTD 18 mm, pevná lepená konstrukce, 
</t>
    </r>
    <r>
      <rPr>
        <b/>
        <sz val="10"/>
        <rFont val="Calibri"/>
        <family val="2"/>
        <scheme val="minor"/>
      </rPr>
      <t>Vybavení:</t>
    </r>
    <r>
      <rPr>
        <sz val="10"/>
        <rFont val="Calibri"/>
        <family val="2"/>
        <scheme val="minor"/>
      </rPr>
      <t xml:space="preserve"> 1x jednodvéřová skříňka se stavitelnou policí šíře 600 mm, s dolní ocelovou lištou pro zvýšení mechanické odolnosti r. 40 x 20 mm, zásuvková skříňka pro umístění 2x NN zdroj šíře min. 600 mm, mycí stůl s keramickým bílým dřezem s nerezovou výpustí, baterie T+S s laboratorním ramínkem s kónickým náustkem, ve spodní části úložný prostor uzavíratelný š. 600 mm 
2x Zdroj NN 0 - 24V,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t>
    </r>
  </si>
  <si>
    <r>
      <rPr>
        <b/>
        <sz val="10"/>
        <rFont val="Calibri"/>
        <family val="2"/>
        <scheme val="minor"/>
      </rPr>
      <t xml:space="preserve">1300 x 760 x 680 mm ( š x v x h ) +/- 5%
</t>
    </r>
    <r>
      <rPr>
        <sz val="10"/>
        <rFont val="Calibri"/>
        <family val="2"/>
        <scheme val="minor"/>
      </rPr>
      <t>Konstrukce: LTD 18 mm, zpevněna jeklem 40 x 20 mm ve spodní části katedry, pracovní deska 25 mm s PUR litou hranou všechny spoje lepené pomocí PUR technologie k získání voděodolnosti. Na ploše výklopná deska pro výsuv monitoru PC bez použití nářadí s fixací v dolní a horní poloze automaticky. Zatížitelnost 2-10kg. Box pro PC s uzamykatelnými dvířky, dvojitá záda pro vedení veškeré kabeláže. Kovové prvky budou upraveny vypalovací barvou RAL dle výběru.</t>
    </r>
  </si>
  <si>
    <r>
      <rPr>
        <b/>
        <sz val="10"/>
        <rFont val="Calibri"/>
        <family val="2"/>
        <scheme val="minor"/>
      </rPr>
      <t>1800 x 760 x 590 mm ( š x v x h ) +/- 5%</t>
    </r>
    <r>
      <rPr>
        <sz val="10"/>
        <rFont val="Calibri"/>
        <family val="2"/>
        <scheme val="minor"/>
      </rPr>
      <t xml:space="preserve">
Pracovní deska z min. 25 mm s odolným povrchem proti oděru s PUR litou hranou, s odklopem 400 x 200 mm s vnitřní vestavbou s NN panelem ,se zásuvkami 2x230V, dvě zásuvky RJ45, vestavěný tunel pro vedení kabeláže.
Konstrukce: kovová konstrukce z profilu 40 x 20 mm se zavětrováním ocelovým perforovaným plechem s otvory min. 7mm. Konstrukce ošetřena vypalovací práškovou barvou RAL dle výběru.</t>
    </r>
  </si>
  <si>
    <r>
      <rPr>
        <b/>
        <sz val="10"/>
        <rFont val="Calibri"/>
        <family val="2"/>
        <scheme val="minor"/>
      </rPr>
      <t>600x760x590 mm ( š x v x h ) +/- 5%</t>
    </r>
    <r>
      <rPr>
        <sz val="10"/>
        <rFont val="Calibri"/>
        <family val="2"/>
        <scheme val="minor"/>
      </rPr>
      <t xml:space="preserve">
</t>
    </r>
    <r>
      <rPr>
        <b/>
        <sz val="10"/>
        <rFont val="Calibri"/>
        <family val="2"/>
        <scheme val="minor"/>
      </rPr>
      <t>Pracovní deska</t>
    </r>
    <r>
      <rPr>
        <sz val="10"/>
        <rFont val="Calibri"/>
        <family val="2"/>
        <scheme val="minor"/>
      </rPr>
      <t xml:space="preserve">: deska 25 mm z odolného povrchu proti poškrábání
</t>
    </r>
    <r>
      <rPr>
        <b/>
        <sz val="10"/>
        <rFont val="Calibri"/>
        <family val="2"/>
        <scheme val="minor"/>
      </rPr>
      <t>Konstrukce:</t>
    </r>
    <r>
      <rPr>
        <sz val="10"/>
        <rFont val="Calibri"/>
        <family val="2"/>
        <scheme val="minor"/>
      </rPr>
      <t xml:space="preserve"> tvořena z LTD 18 mm, součástí médiového dílu budou prostupy pro NN kabely</t>
    </r>
  </si>
  <si>
    <r>
      <rPr>
        <b/>
        <sz val="10"/>
        <rFont val="Calibri"/>
        <family val="2"/>
        <scheme val="minor"/>
      </rPr>
      <t>800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plná dvířka s úchytkami a zámkem, 2x stavitelná police
</t>
    </r>
    <r>
      <rPr>
        <b/>
        <sz val="10"/>
        <rFont val="Calibri"/>
        <family val="2"/>
        <scheme val="minor"/>
      </rPr>
      <t>Dolní část:</t>
    </r>
    <r>
      <rPr>
        <sz val="10"/>
        <rFont val="Calibri"/>
        <family val="2"/>
        <scheme val="minor"/>
      </rPr>
      <t xml:space="preserve"> plná dvířka s úchytkami a zámkem, 2x stavitelná police
</t>
    </r>
  </si>
  <si>
    <t>Učebna fyziky</t>
  </si>
  <si>
    <t>Laboratoř chemie</t>
  </si>
  <si>
    <t>Stůl pro žáky A</t>
  </si>
  <si>
    <t>Stůl pro žáky B</t>
  </si>
  <si>
    <t>Učebna pěstitelství</t>
  </si>
  <si>
    <t>Učebna ITC</t>
  </si>
  <si>
    <t>Venkovní učebna</t>
  </si>
  <si>
    <t>Skříňka 60 s odpadkovým košem</t>
  </si>
  <si>
    <t>Skříňka 60 s dřezem</t>
  </si>
  <si>
    <t>Skříňka 60 s dvoudřezem</t>
  </si>
  <si>
    <t>Skříňka 60 na troubu</t>
  </si>
  <si>
    <t>Skříň 80</t>
  </si>
  <si>
    <t>Skříňka spodní 80</t>
  </si>
  <si>
    <t>Trouba</t>
  </si>
  <si>
    <t>Varná deska</t>
  </si>
  <si>
    <t>Odsavač par</t>
  </si>
  <si>
    <t xml:space="preserve">Skříňka na myčku </t>
  </si>
  <si>
    <r>
      <t xml:space="preserve">Skříňka spodní pro vestavnou troubu se sklopnými dvířky, rozměr </t>
    </r>
    <r>
      <rPr>
        <b/>
        <sz val="10"/>
        <color theme="1"/>
        <rFont val="Calibri"/>
        <family val="2"/>
        <scheme val="minor"/>
      </rPr>
      <t>600x850x600mm</t>
    </r>
    <r>
      <rPr>
        <sz val="10"/>
        <color theme="1"/>
        <rFont val="Calibri"/>
        <family val="2"/>
        <scheme val="minor"/>
      </rPr>
      <t xml:space="preserve"> (š x v x h). Korpus z laminované dřevotřísky tl. 18mm, olepený 0,5mm ABS hranopu technologií PUR, dvířka z laminované dřevotřísky tl. 18mm olepené 2mm ABS hranou technologií PUR. Součástí jsou stavitelné nožičky se soklem a těsnící lištou. Musí navazovat na položku č. 28 Trouba</t>
    </r>
  </si>
  <si>
    <r>
      <t xml:space="preserve">Dvířka pro vestavnou myčku, dvířka </t>
    </r>
    <r>
      <rPr>
        <b/>
        <sz val="10"/>
        <color theme="1"/>
        <rFont val="Calibri"/>
        <family val="2"/>
        <scheme val="minor"/>
      </rPr>
      <t>600mm,</t>
    </r>
    <r>
      <rPr>
        <sz val="10"/>
        <color theme="1"/>
        <rFont val="Calibri"/>
        <family val="2"/>
        <scheme val="minor"/>
      </rPr>
      <t xml:space="preserve"> musí pasovat na položku č. 30 myčka</t>
    </r>
  </si>
  <si>
    <r>
      <t xml:space="preserve">Dvířka pro vestavnou chladničku a bok </t>
    </r>
    <r>
      <rPr>
        <b/>
        <sz val="10"/>
        <color theme="1"/>
        <rFont val="Calibri"/>
        <family val="2"/>
        <scheme val="minor"/>
      </rPr>
      <t>š 600mm</t>
    </r>
    <r>
      <rPr>
        <sz val="10"/>
        <color theme="1"/>
        <rFont val="Calibri"/>
        <family val="2"/>
        <scheme val="minor"/>
      </rPr>
      <t xml:space="preserve"> z laminvané dřevotřísky tl. 18mm olepené 2mm ABS hranou technologie PUR. Bok z laminované dřevotřísky tl 18mm olepený 0,5mm ABS hranou technologií PUR. Musí navazovat na položku č. 31 lednička</t>
    </r>
  </si>
  <si>
    <t>Nabízené typ (značka) a parametry</t>
  </si>
  <si>
    <t>Celková nabídková cena za místnost</t>
  </si>
  <si>
    <t>Laboratorní stůl pro žáky</t>
  </si>
  <si>
    <t>Laboratorní stůl s dřezy</t>
  </si>
  <si>
    <t>Laboratorní stůl pro učitele</t>
  </si>
  <si>
    <t>Sloupek pro média. Korpus z laminované dřevotřísky tl. 18mm, olepený 0,5mm ABS hranou technologií PUR, čtyři zásuvky, spodní stranasloupku opatřena kovovým rámem. Instalace rozvodů medií.</t>
  </si>
  <si>
    <r>
      <t xml:space="preserve">Skříňka spodní pro dřez, rozměr </t>
    </r>
    <r>
      <rPr>
        <b/>
        <sz val="10"/>
        <color theme="1"/>
        <rFont val="Calibri"/>
        <family val="2"/>
        <scheme val="minor"/>
      </rPr>
      <t>600x850x600mm (š x v x h)</t>
    </r>
    <r>
      <rPr>
        <sz val="10"/>
        <color theme="1"/>
        <rFont val="Calibri"/>
        <family val="2"/>
        <scheme val="minor"/>
      </rPr>
      <t>. Korpus z laminované dřevotřísky tl. 18mm, olepený 0,5mm ABS hranou technologií PUR, dvířka z laminované dřevotřísky tl. 18mm olepené 2mm ABS hranou technologií PUR. Součástí jsou stavitelné nožičky se soklem a těsnící lištou. Baterie páková stojánková vysoké ramínko, dřez nerezový čtvercový 38x38cm. Instalace rozvodů medií.</t>
    </r>
  </si>
  <si>
    <r>
      <t xml:space="preserve">Laboratorní stůl s rozměry </t>
    </r>
    <r>
      <rPr>
        <b/>
        <sz val="10"/>
        <color rgb="FF000000"/>
        <rFont val="Calibri"/>
        <family val="2"/>
        <scheme val="minor"/>
      </rPr>
      <t>1200x900x600mm (š x v x h) +/-5%</t>
    </r>
    <r>
      <rPr>
        <sz val="10"/>
        <color indexed="8"/>
        <rFont val="Calibri"/>
        <family val="2"/>
        <scheme val="minor"/>
      </rPr>
      <t xml:space="preserve">  jackelové konstrukce 20mm s komaxitovou úpravou, prac. Deska konglomerovaný kámen min 20mm, se zvednutou obvodovou hranou převyšující plochu min o 5mm. Dva keramické dřezy s usazením do pracovní desky, dvě baterie stojánkové baterie vysoké. Instalace rozvodů medií.</t>
    </r>
  </si>
  <si>
    <r>
      <t xml:space="preserve">Laboratorní stůl oboustranný s rozměry </t>
    </r>
    <r>
      <rPr>
        <b/>
        <sz val="10"/>
        <color rgb="FF000000"/>
        <rFont val="Calibri"/>
        <family val="2"/>
        <scheme val="minor"/>
      </rPr>
      <t>1200x900x600mm (š x v x h) +/-5%</t>
    </r>
    <r>
      <rPr>
        <sz val="10"/>
        <color indexed="8"/>
        <rFont val="Calibri"/>
        <family val="2"/>
        <scheme val="minor"/>
      </rPr>
      <t xml:space="preserve"> z jackelové konstrukce 40x20mm s komaxitovou úpravou. Pracovní deska 25mm MDF s litou PUR hranou min. 4mm, kombinace béžová-buk (hrana-deska). Elektropanel pro žáky - 2xNN, 2x230V, umístěný pod odklopným panelem na prac. desce. Instalace rozvodů medií.</t>
    </r>
  </si>
  <si>
    <r>
      <t xml:space="preserve">Laboratorní stůl s rozměry </t>
    </r>
    <r>
      <rPr>
        <b/>
        <sz val="10"/>
        <color rgb="FF000000"/>
        <rFont val="Calibri"/>
        <family val="2"/>
        <scheme val="minor"/>
      </rPr>
      <t>1200 x 760 x 600 mm ( š x v x h ) - tolerance ±5%</t>
    </r>
    <r>
      <rPr>
        <sz val="10"/>
        <color indexed="8"/>
        <rFont val="Calibri"/>
        <family val="2"/>
        <scheme val="minor"/>
      </rPr>
      <t xml:space="preserve">  jackelové konstrukce 20mm s komaxitovou úpravou, prac. Deska konglomerovaný kámen min 20mm, se zvednutou obvodovou hranou převyšující plochu min o 5mm. Dva keramické dřezy do pracovní desky, dvě baterie stojánkové baterie vysoké, 2x skříňka 600mm. Všechny hrany LTD 18mm pokryty s hranou ABS 2mm.  Instalace rozvodů medií.</t>
    </r>
  </si>
  <si>
    <r>
      <t xml:space="preserve">Laboratorní stůl oboustranný s rozměry </t>
    </r>
    <r>
      <rPr>
        <b/>
        <sz val="10"/>
        <color rgb="FF000000"/>
        <rFont val="Calibri"/>
        <family val="2"/>
        <scheme val="minor"/>
      </rPr>
      <t>1200 x 760 x 1200 mm ( š x v x h ) - tolerance ±5%</t>
    </r>
    <r>
      <rPr>
        <sz val="10"/>
        <color indexed="8"/>
        <rFont val="Calibri"/>
        <family val="2"/>
        <scheme val="minor"/>
      </rPr>
      <t xml:space="preserve"> z jackelové konstrukce 40x20mm s komaxitovou úpravou. Pracovní deska konglomerovaný kámen tl. 20mm se zvednutou obvodovou hranou převyšující plochu min o 5mm, armaturou vysokou ramínko s neotočnými rameny z nerezavějící oceli s komaxitovou úpravou, se dvěmi kohouty a nátrubky průměr 8mm na studenou vodu, vhodný k nasazení hadičky a vývěvy. Médiový sloup s rozměry š30xh30xv60cm z ohýbaného plochooválu min. 38x20mm. Dva laboratorní kahany na plyn na propan-butan, dvě zásuvky 230V. Police dvoupatrová s rozměry 1200 x300 x 600 mm ( š x v x h ) - tolerance ±5% (po celé délce středové čáti stolu procházející médiovým sloupem) z ohýbaného plochooválu min. 38x20mm s komaxitovou úpravou, 4x skříňka 600mm.Vešchny hrany LTD 18mm pokryty s hranou ABS 2mm. Instalace rozvodů medií.</t>
    </r>
  </si>
  <si>
    <r>
      <t xml:space="preserve">Pracovní stůl pro vývody a rozvody médií s rozměry </t>
    </r>
    <r>
      <rPr>
        <b/>
        <sz val="10"/>
        <color rgb="FF000000"/>
        <rFont val="Arial"/>
        <family val="2"/>
      </rPr>
      <t xml:space="preserve"> 1300 x 760 x 600 mm ( š x v x h ) +/- 5% </t>
    </r>
    <r>
      <rPr>
        <sz val="10"/>
        <color indexed="8"/>
        <rFont val="Arial"/>
        <family val="2"/>
      </rPr>
      <t>z jackelové konstrukce 40x20mm s komaxitovou úpravou. Krytování rozvodů médií z laminované dřevotřísky tl. 18mm s olepenými hranami ABS technologií PUR, v levém boku uzamykatelná dvířka pro přístup k rozvodům.  ,  Pracovní deska z min. 25 mm s odolným povrchem proti oděru, keramický dřez 45x45cm osazený do pracovní desky, baterie páková stojánková, armatura vysoká. Instalace rozvodů medií.</t>
    </r>
  </si>
  <si>
    <r>
      <t>Učitelský stůl pro psaní s rozměry</t>
    </r>
    <r>
      <rPr>
        <b/>
        <sz val="10"/>
        <color rgb="FF000000"/>
        <rFont val="Arial"/>
        <family val="2"/>
      </rPr>
      <t xml:space="preserve"> 2100/1300 x 760 x 600 mm ( š x v x h ) - tolerance ±5%</t>
    </r>
    <r>
      <rPr>
        <sz val="10"/>
        <color indexed="8"/>
        <rFont val="Arial"/>
        <family val="2"/>
      </rPr>
      <t>, s přípravou pro skříňku na PC tower a pro výsuv na klávesnici a myš. Jackelová konstrukce 40x20mm s komaxitovou úpravou. Pracovní deska z laminované dřevotřísky tl. 25mm s olepenými hranami ABS 2,0mm technologií PUR do tvaru "L". Skříňka pro PC tower. Krytování z laminované dřevotřísky olepené ABS hranou min. 0,5mm technologií PUR, dvířka jsou uzamykatelná, otevírání 90° olepeny hranou ABS 2,0mm technologií PUR. Výsuv pro klávesnici. Zásuvka 230V s přepěťovou ochranou, tři zásuvky 230V, zásuvka RJ45. Instalace rozvodů medií.</t>
    </r>
  </si>
  <si>
    <r>
      <t xml:space="preserve">Skříňka pro dvoudřez, rozměr  </t>
    </r>
    <r>
      <rPr>
        <b/>
        <sz val="10"/>
        <color theme="1"/>
        <rFont val="Calibri"/>
        <family val="2"/>
        <scheme val="minor"/>
      </rPr>
      <t>600x850x600mm (š x v x h)</t>
    </r>
    <r>
      <rPr>
        <sz val="10"/>
        <color theme="1"/>
        <rFont val="Calibri"/>
        <family val="2"/>
        <scheme val="minor"/>
      </rPr>
      <t xml:space="preserve">. Korpus z laminované dřevotřísky tl. 18mm, olepený 0,5mm ABS hranou technologií PUR, dvířka z laminované dřevotřísky tl. 18mm olepené 2mm ABS hranou technologií PUR. Jedna přestavitelná police. Vrtáno přes celou výšku skříňky. Součástí jsou stavitelné nožičky se soklem a těsnící lištou. Baterie páková stojánková vysoké ramínko, </t>
    </r>
    <r>
      <rPr>
        <sz val="10"/>
        <color rgb="FFFF0000"/>
        <rFont val="Calibri"/>
        <family val="2"/>
        <scheme val="minor"/>
      </rPr>
      <t>nerezový dvoudřez min 440x440mm</t>
    </r>
    <r>
      <rPr>
        <sz val="10"/>
        <color theme="1"/>
        <rFont val="Calibri"/>
        <family val="2"/>
        <scheme val="minor"/>
      </rPr>
      <t>. Instalace rozvodů medií.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</si>
</sst>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indexed="8"/>
      <name val="Arial"/>
      <family val="2"/>
    </font>
    <font>
      <sz val="10"/>
      <name val="Arial"/>
      <family val="2"/>
    </font>
    <font>
      <sz val="16"/>
      <color rgb="FFC00000"/>
      <name val="Arial"/>
      <family val="2"/>
    </font>
    <font>
      <sz val="15"/>
      <color indexed="8"/>
      <name val="Arial"/>
      <family val="2"/>
    </font>
    <font>
      <sz val="12"/>
      <color rgb="FFC00000"/>
      <name val="Arial"/>
      <family val="2"/>
    </font>
    <font>
      <sz val="14"/>
      <color rgb="FFC00000"/>
      <name val="Arial"/>
      <family val="2"/>
    </font>
    <font>
      <sz val="10"/>
      <color rgb="FFC00000"/>
      <name val="Arial"/>
      <family val="2"/>
    </font>
    <font>
      <sz val="12"/>
      <color indexed="8"/>
      <name val="Arial"/>
      <family val="2"/>
    </font>
    <font>
      <b/>
      <sz val="12"/>
      <color indexed="8"/>
      <name val="Arial"/>
      <family val="2"/>
    </font>
    <font>
      <b/>
      <u val="single"/>
      <sz val="18"/>
      <color indexed="8"/>
      <name val="Arial"/>
      <family val="2"/>
    </font>
    <font>
      <b/>
      <sz val="10"/>
      <name val="Arial"/>
      <family val="2"/>
    </font>
    <font>
      <b/>
      <sz val="10"/>
      <color rgb="FF000000"/>
      <name val="Arial"/>
      <family val="2"/>
    </font>
    <font>
      <b/>
      <sz val="10"/>
      <color indexed="8"/>
      <name val="Arial"/>
      <family val="2"/>
    </font>
    <font>
      <b/>
      <sz val="12"/>
      <color rgb="FFC00000"/>
      <name val="Arial"/>
      <family val="2"/>
    </font>
    <font>
      <b/>
      <sz val="14"/>
      <color indexed="8"/>
      <name val="Arial"/>
      <family val="2"/>
    </font>
    <font>
      <sz val="12"/>
      <color rgb="FF000000"/>
      <name val="Arial"/>
      <family val="2"/>
    </font>
    <font>
      <sz val="10"/>
      <color indexed="8"/>
      <name val="Calibri"/>
      <family val="2"/>
      <scheme val="minor"/>
    </font>
    <font>
      <b/>
      <sz val="10"/>
      <color rgb="FF000000"/>
      <name val="Calibri"/>
      <family val="2"/>
      <scheme val="minor"/>
    </font>
    <font>
      <sz val="10"/>
      <name val="Calibri"/>
      <family val="2"/>
      <scheme val="minor"/>
    </font>
    <font>
      <b/>
      <sz val="10"/>
      <name val="Calibri"/>
      <family val="2"/>
      <scheme val="minor"/>
    </font>
    <font>
      <b/>
      <sz val="10"/>
      <color theme="1"/>
      <name val="Calibri"/>
      <family val="2"/>
      <scheme val="minor"/>
    </font>
    <font>
      <b/>
      <sz val="10"/>
      <color indexed="8"/>
      <name val="Calibri"/>
      <family val="2"/>
      <scheme val="minor"/>
    </font>
    <font>
      <sz val="10"/>
      <color theme="1"/>
      <name val="Calibri"/>
      <family val="2"/>
      <scheme val="minor"/>
    </font>
    <font>
      <sz val="10"/>
      <color indexed="10"/>
      <name val="Calibri"/>
      <family val="2"/>
      <scheme val="minor"/>
    </font>
    <font>
      <b/>
      <sz val="10"/>
      <color indexed="10"/>
      <name val="Calibri"/>
      <family val="2"/>
      <scheme val="minor"/>
    </font>
    <font>
      <sz val="10"/>
      <color rgb="FFC00000"/>
      <name val="Calibri"/>
      <family val="2"/>
      <scheme val="minor"/>
    </font>
    <font>
      <b/>
      <sz val="10"/>
      <color rgb="FFC00000"/>
      <name val="Calibri"/>
      <family val="2"/>
      <scheme val="minor"/>
    </font>
    <font>
      <sz val="10"/>
      <color rgb="FFFF0000"/>
      <name val="Calibri"/>
      <family val="2"/>
      <scheme val="minor"/>
    </font>
  </fonts>
  <fills count="8">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5" tint="0.5999900102615356"/>
        <bgColor indexed="64"/>
      </patternFill>
    </fill>
  </fills>
  <borders count="42">
    <border>
      <left/>
      <right/>
      <top/>
      <bottom/>
      <diagonal/>
    </border>
    <border>
      <left style="thin"/>
      <right style="thin"/>
      <top style="thin"/>
      <bottom style="thin"/>
    </border>
    <border>
      <left style="thin"/>
      <right style="thin"/>
      <top/>
      <bottom style="thin"/>
    </border>
    <border>
      <left style="medium"/>
      <right style="thin"/>
      <top style="medium"/>
      <bottom style="medium"/>
    </border>
    <border>
      <left style="thin"/>
      <right/>
      <top style="medium"/>
      <bottom/>
    </border>
    <border>
      <left style="thin"/>
      <right style="thin"/>
      <top style="medium"/>
      <bottom style="medium"/>
    </border>
    <border>
      <left style="thin"/>
      <right/>
      <top style="thin"/>
      <bottom style="thin"/>
    </border>
    <border>
      <left style="thin"/>
      <right style="thin"/>
      <top style="thin"/>
      <bottom/>
    </border>
    <border>
      <left style="thin"/>
      <right style="thin"/>
      <top/>
      <bottom/>
    </border>
    <border>
      <left style="medium"/>
      <right style="medium"/>
      <top style="medium"/>
      <bottom style="medium"/>
    </border>
    <border>
      <left/>
      <right style="medium"/>
      <top style="medium"/>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medium"/>
      <bottom style="thin"/>
    </border>
    <border>
      <left/>
      <right/>
      <top style="medium"/>
      <bottom style="thin"/>
    </border>
    <border>
      <left/>
      <right style="thin"/>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medium"/>
      <bottom style="thin"/>
    </border>
    <border>
      <left style="thin"/>
      <right style="medium"/>
      <top style="medium"/>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style="thin"/>
      <right/>
      <top/>
      <bottom style="thin"/>
    </border>
    <border>
      <left/>
      <right/>
      <top/>
      <bottom style="thin"/>
    </border>
    <border>
      <left/>
      <right style="thin"/>
      <top/>
      <bottom style="thin"/>
    </border>
    <border>
      <left style="thin"/>
      <right style="medium"/>
      <top style="medium"/>
      <bottom style="mediu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0" fontId="2" fillId="2" borderId="0" xfId="0" applyFont="1" applyFill="1" applyAlignment="1">
      <alignment horizontal="left" vertical="center"/>
    </xf>
    <xf numFmtId="0" fontId="3" fillId="2" borderId="0" xfId="0" applyFont="1" applyFill="1"/>
    <xf numFmtId="0" fontId="0" fillId="2" borderId="0" xfId="0" applyFont="1" applyFill="1" applyAlignment="1">
      <alignment horizontal="right"/>
    </xf>
    <xf numFmtId="0" fontId="0" fillId="2" borderId="0" xfId="0" applyFont="1" applyFill="1"/>
    <xf numFmtId="0" fontId="0" fillId="2" borderId="0" xfId="0" applyFont="1" applyFill="1" applyAlignment="1">
      <alignment wrapText="1"/>
    </xf>
    <xf numFmtId="0" fontId="3" fillId="2" borderId="0" xfId="0" applyFont="1" applyFill="1" applyAlignment="1">
      <alignment wrapText="1"/>
    </xf>
    <xf numFmtId="0" fontId="0" fillId="2" borderId="0" xfId="0" applyFill="1"/>
    <xf numFmtId="0" fontId="5" fillId="2" borderId="0" xfId="0" applyFont="1" applyFill="1" applyAlignment="1">
      <alignment horizontal="left" vertical="center"/>
    </xf>
    <xf numFmtId="0" fontId="0" fillId="2" borderId="0" xfId="0" applyFill="1" applyAlignment="1">
      <alignment horizontal="left" vertical="top" wrapText="1"/>
    </xf>
    <xf numFmtId="0" fontId="6" fillId="2" borderId="0" xfId="0" applyFont="1" applyFill="1" applyAlignment="1">
      <alignment horizontal="left" vertical="center"/>
    </xf>
    <xf numFmtId="0" fontId="9" fillId="0" borderId="0" xfId="0" applyFont="1"/>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Font="1" applyFill="1" applyAlignment="1">
      <alignment vertical="center" wrapText="1"/>
    </xf>
    <xf numFmtId="0" fontId="0" fillId="0" borderId="1" xfId="0" applyFont="1" applyBorder="1" applyAlignment="1">
      <alignment horizontal="left" vertical="center" wrapText="1"/>
    </xf>
    <xf numFmtId="0" fontId="4"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top" wrapText="1"/>
    </xf>
    <xf numFmtId="0" fontId="8" fillId="2" borderId="0" xfId="0" applyFont="1" applyFill="1"/>
    <xf numFmtId="0" fontId="8" fillId="2" borderId="0" xfId="0" applyFont="1" applyFill="1" applyAlignment="1">
      <alignment horizontal="center" vertical="top"/>
    </xf>
    <xf numFmtId="0" fontId="7" fillId="2" borderId="0" xfId="0" applyFont="1" applyFill="1"/>
    <xf numFmtId="0" fontId="7" fillId="2" borderId="0" xfId="0" applyFont="1" applyFill="1" applyAlignment="1">
      <alignment wrapText="1"/>
    </xf>
    <xf numFmtId="0" fontId="8" fillId="0" borderId="0" xfId="0" applyFont="1"/>
    <xf numFmtId="0" fontId="8" fillId="2" borderId="0" xfId="0" applyFont="1" applyFill="1" applyAlignment="1">
      <alignment horizontal="left" vertical="center"/>
    </xf>
    <xf numFmtId="0" fontId="13" fillId="2" borderId="0" xfId="0" applyFont="1" applyFill="1" applyAlignment="1">
      <alignment horizontal="left"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8" fillId="2" borderId="1" xfId="0" applyFont="1" applyFill="1" applyBorder="1" applyAlignment="1">
      <alignment horizontal="center" vertical="center" wrapText="1"/>
    </xf>
    <xf numFmtId="0" fontId="13" fillId="2" borderId="0" xfId="0" applyFont="1" applyFill="1" applyAlignment="1">
      <alignment horizontal="center" vertical="center"/>
    </xf>
    <xf numFmtId="0" fontId="8" fillId="2" borderId="0" xfId="0" applyFont="1" applyFill="1" applyBorder="1" applyAlignment="1">
      <alignment horizontal="center" vertical="center" wrapText="1"/>
    </xf>
    <xf numFmtId="0" fontId="16" fillId="2"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8" fillId="3" borderId="1"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4" fontId="20" fillId="4" borderId="5" xfId="0" applyNumberFormat="1" applyFont="1" applyFill="1" applyBorder="1" applyAlignment="1">
      <alignment horizontal="center" vertical="center" wrapText="1"/>
    </xf>
    <xf numFmtId="0" fontId="20" fillId="2" borderId="2" xfId="0" applyFont="1" applyFill="1" applyBorder="1" applyAlignment="1">
      <alignment horizontal="center" vertical="center"/>
    </xf>
    <xf numFmtId="4" fontId="20" fillId="3" borderId="2" xfId="0" applyNumberFormat="1" applyFont="1" applyFill="1" applyBorder="1" applyAlignment="1">
      <alignment horizontal="center" vertical="center" wrapText="1"/>
    </xf>
    <xf numFmtId="2" fontId="20" fillId="2" borderId="2" xfId="0" applyNumberFormat="1" applyFont="1" applyFill="1" applyBorder="1" applyAlignment="1">
      <alignment horizontal="center" vertical="center"/>
    </xf>
    <xf numFmtId="0" fontId="20" fillId="2" borderId="1" xfId="0" applyFont="1" applyFill="1" applyBorder="1" applyAlignment="1">
      <alignment horizontal="center" vertical="center"/>
    </xf>
    <xf numFmtId="2" fontId="20" fillId="2" borderId="1" xfId="0" applyNumberFormat="1" applyFont="1" applyFill="1" applyBorder="1" applyAlignment="1">
      <alignment horizontal="center" vertical="center"/>
    </xf>
    <xf numFmtId="0" fontId="20" fillId="4" borderId="6" xfId="0"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2" borderId="1" xfId="0" applyFont="1" applyFill="1" applyBorder="1" applyAlignment="1">
      <alignment horizontal="left" vertical="top" wrapText="1"/>
    </xf>
    <xf numFmtId="0" fontId="18" fillId="0" borderId="1" xfId="0" applyFont="1" applyBorder="1" applyAlignment="1">
      <alignment horizontal="left" vertical="center" wrapText="1"/>
    </xf>
    <xf numFmtId="0" fontId="16" fillId="2" borderId="0" xfId="0" applyFont="1" applyFill="1" applyAlignment="1">
      <alignment horizontal="left" vertical="top" wrapText="1"/>
    </xf>
    <xf numFmtId="0" fontId="16" fillId="0" borderId="0" xfId="0" applyFont="1"/>
    <xf numFmtId="0" fontId="16" fillId="2" borderId="0" xfId="0" applyFont="1" applyFill="1"/>
    <xf numFmtId="0" fontId="16" fillId="2" borderId="0" xfId="0" applyFont="1" applyFill="1" applyAlignment="1">
      <alignment vertical="center" wrapText="1"/>
    </xf>
    <xf numFmtId="0" fontId="16" fillId="2" borderId="0" xfId="0" applyFont="1" applyFill="1" applyAlignment="1">
      <alignment wrapText="1"/>
    </xf>
    <xf numFmtId="0" fontId="16" fillId="2" borderId="0" xfId="0" applyFont="1" applyFill="1" applyAlignment="1">
      <alignment horizontal="left" vertical="center"/>
    </xf>
    <xf numFmtId="0" fontId="16" fillId="2" borderId="0" xfId="0" applyFont="1" applyFill="1" applyAlignment="1">
      <alignment horizontal="left" vertical="center" wrapText="1"/>
    </xf>
    <xf numFmtId="0" fontId="25" fillId="2" borderId="0" xfId="0" applyFont="1" applyFill="1" applyAlignment="1">
      <alignment horizontal="left" vertical="center"/>
    </xf>
    <xf numFmtId="0" fontId="26" fillId="2" borderId="0" xfId="0" applyFont="1" applyFill="1" applyAlignment="1">
      <alignment horizontal="center" vertical="center"/>
    </xf>
    <xf numFmtId="0" fontId="21" fillId="2" borderId="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Alignment="1">
      <alignment horizontal="center" vertical="center"/>
    </xf>
    <xf numFmtId="0" fontId="21" fillId="2" borderId="0" xfId="0" applyFont="1" applyFill="1" applyAlignment="1">
      <alignment horizontal="center" vertical="top"/>
    </xf>
    <xf numFmtId="0" fontId="21" fillId="2" borderId="0" xfId="0" applyFont="1" applyFill="1" applyAlignment="1">
      <alignment horizontal="left" vertical="center"/>
    </xf>
    <xf numFmtId="0" fontId="21" fillId="2" borderId="0" xfId="0" applyFont="1" applyFill="1"/>
    <xf numFmtId="0" fontId="21" fillId="4" borderId="5" xfId="0" applyFont="1" applyFill="1" applyBorder="1" applyAlignment="1">
      <alignmen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horizontal="left" vertical="top" wrapText="1"/>
    </xf>
    <xf numFmtId="2" fontId="20" fillId="3" borderId="2" xfId="0" applyNumberFormat="1" applyFont="1" applyFill="1" applyBorder="1" applyAlignment="1">
      <alignment horizontal="center" vertical="center" wrapText="1"/>
    </xf>
    <xf numFmtId="2" fontId="20" fillId="6" borderId="2" xfId="0" applyNumberFormat="1" applyFont="1" applyFill="1" applyBorder="1" applyAlignment="1">
      <alignment horizontal="center" vertical="center"/>
    </xf>
    <xf numFmtId="2" fontId="20" fillId="3"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2" fontId="20" fillId="3" borderId="1" xfId="0" applyNumberFormat="1" applyFont="1" applyFill="1" applyBorder="1" applyAlignment="1">
      <alignment horizontal="center" vertical="center" wrapText="1"/>
    </xf>
    <xf numFmtId="0" fontId="16" fillId="3" borderId="2" xfId="0" applyNumberFormat="1" applyFont="1" applyFill="1" applyBorder="1" applyAlignment="1">
      <alignment horizontal="left" vertical="top" wrapText="1"/>
    </xf>
    <xf numFmtId="0" fontId="16" fillId="3" borderId="1" xfId="0" applyNumberFormat="1" applyFont="1" applyFill="1" applyBorder="1" applyAlignment="1">
      <alignment horizontal="left" vertical="top" wrapText="1"/>
    </xf>
    <xf numFmtId="0" fontId="22" fillId="3" borderId="7" xfId="0" applyFont="1" applyFill="1" applyBorder="1" applyAlignment="1">
      <alignment horizontal="left" vertical="center" wrapText="1"/>
    </xf>
    <xf numFmtId="0" fontId="20" fillId="2" borderId="7" xfId="0" applyFont="1" applyFill="1" applyBorder="1" applyAlignment="1">
      <alignment horizontal="center" vertical="center"/>
    </xf>
    <xf numFmtId="2" fontId="20" fillId="6" borderId="7" xfId="0" applyNumberFormat="1" applyFont="1" applyFill="1" applyBorder="1" applyAlignment="1">
      <alignment horizontal="center" vertical="center"/>
    </xf>
    <xf numFmtId="0" fontId="16" fillId="3" borderId="7" xfId="0" applyFont="1" applyFill="1" applyBorder="1" applyAlignment="1">
      <alignment horizontal="left" vertical="top" wrapText="1"/>
    </xf>
    <xf numFmtId="4" fontId="20" fillId="3" borderId="8" xfId="0" applyNumberFormat="1" applyFont="1" applyFill="1" applyBorder="1" applyAlignment="1">
      <alignment horizontal="center" vertical="center" wrapText="1"/>
    </xf>
    <xf numFmtId="2" fontId="20" fillId="3" borderId="8" xfId="0" applyNumberFormat="1" applyFont="1" applyFill="1" applyBorder="1" applyAlignment="1">
      <alignment horizontal="center" vertical="center" wrapText="1"/>
    </xf>
    <xf numFmtId="2" fontId="20" fillId="3" borderId="7" xfId="0" applyNumberFormat="1" applyFont="1" applyFill="1" applyBorder="1" applyAlignment="1">
      <alignment horizontal="center" vertical="center"/>
    </xf>
    <xf numFmtId="2" fontId="8" fillId="0" borderId="9"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Fill="1" applyBorder="1" applyAlignment="1">
      <alignment horizontal="left" vertical="top" wrapText="1"/>
    </xf>
    <xf numFmtId="2" fontId="7" fillId="0" borderId="1" xfId="0" applyNumberFormat="1" applyFont="1" applyBorder="1" applyAlignment="1">
      <alignment horizontal="center"/>
    </xf>
    <xf numFmtId="2" fontId="7" fillId="0" borderId="11" xfId="0" applyNumberFormat="1" applyFont="1" applyBorder="1" applyAlignment="1">
      <alignment horizontal="center"/>
    </xf>
    <xf numFmtId="0" fontId="8" fillId="0" borderId="12" xfId="0" applyFont="1" applyBorder="1" applyAlignment="1">
      <alignment horizontal="left" vertical="center"/>
    </xf>
    <xf numFmtId="0" fontId="8" fillId="0" borderId="1" xfId="0" applyFont="1" applyBorder="1" applyAlignment="1">
      <alignment horizontal="left" vertical="center"/>
    </xf>
    <xf numFmtId="2" fontId="7" fillId="7" borderId="13" xfId="0" applyNumberFormat="1" applyFont="1" applyFill="1" applyBorder="1" applyAlignment="1">
      <alignment horizontal="center"/>
    </xf>
    <xf numFmtId="2" fontId="7" fillId="7" borderId="14" xfId="0" applyNumberFormat="1" applyFont="1" applyFill="1" applyBorder="1" applyAlignment="1">
      <alignment horizontal="center"/>
    </xf>
    <xf numFmtId="0" fontId="8" fillId="6" borderId="15" xfId="0" applyFont="1" applyFill="1" applyBorder="1" applyAlignment="1">
      <alignment horizontal="left" vertical="center"/>
    </xf>
    <xf numFmtId="0" fontId="8" fillId="6" borderId="13" xfId="0" applyFont="1" applyFill="1" applyBorder="1" applyAlignment="1">
      <alignment horizontal="left" vertical="center"/>
    </xf>
    <xf numFmtId="0" fontId="8" fillId="6" borderId="16" xfId="0" applyFont="1" applyFill="1" applyBorder="1" applyAlignment="1">
      <alignment horizontal="left" vertical="center"/>
    </xf>
    <xf numFmtId="0" fontId="8" fillId="6" borderId="17" xfId="0" applyFont="1" applyFill="1" applyBorder="1" applyAlignment="1">
      <alignment horizontal="left" vertical="center"/>
    </xf>
    <xf numFmtId="0" fontId="8" fillId="6" borderId="18" xfId="0" applyFont="1" applyFill="1" applyBorder="1" applyAlignment="1">
      <alignment horizontal="left" vertical="center"/>
    </xf>
    <xf numFmtId="0" fontId="12" fillId="0" borderId="19" xfId="0" applyFont="1" applyBorder="1" applyAlignment="1">
      <alignment horizontal="left"/>
    </xf>
    <xf numFmtId="0" fontId="12" fillId="0" borderId="0" xfId="0" applyFont="1" applyBorder="1" applyAlignment="1">
      <alignment horizontal="left"/>
    </xf>
    <xf numFmtId="0" fontId="12" fillId="0" borderId="20" xfId="0" applyFont="1" applyBorder="1" applyAlignment="1">
      <alignment horizontal="left"/>
    </xf>
    <xf numFmtId="0" fontId="12" fillId="0" borderId="21" xfId="0" applyFont="1" applyBorder="1" applyAlignment="1">
      <alignment horizontal="left"/>
    </xf>
    <xf numFmtId="0" fontId="12" fillId="0" borderId="22" xfId="0" applyFont="1" applyBorder="1" applyAlignment="1">
      <alignment horizontal="left"/>
    </xf>
    <xf numFmtId="0" fontId="12" fillId="0" borderId="23" xfId="0" applyFont="1" applyBorder="1" applyAlignment="1">
      <alignment horizontal="left"/>
    </xf>
    <xf numFmtId="0" fontId="12" fillId="0" borderId="24" xfId="0" applyFont="1" applyBorder="1" applyAlignment="1">
      <alignment horizontal="left"/>
    </xf>
    <xf numFmtId="0" fontId="12" fillId="0" borderId="25" xfId="0" applyFont="1" applyBorder="1" applyAlignment="1">
      <alignment horizontal="left"/>
    </xf>
    <xf numFmtId="0" fontId="12" fillId="0" borderId="26" xfId="0" applyFont="1" applyBorder="1" applyAlignment="1">
      <alignment horizontal="left"/>
    </xf>
    <xf numFmtId="0" fontId="14" fillId="0" borderId="0" xfId="0" applyFont="1" applyAlignment="1">
      <alignment horizontal="center"/>
    </xf>
    <xf numFmtId="2" fontId="8" fillId="7" borderId="27" xfId="0" applyNumberFormat="1" applyFont="1" applyFill="1" applyBorder="1" applyAlignment="1">
      <alignment horizontal="center"/>
    </xf>
    <xf numFmtId="2" fontId="8" fillId="7" borderId="28" xfId="0" applyNumberFormat="1" applyFont="1" applyFill="1" applyBorder="1" applyAlignment="1">
      <alignment horizontal="center"/>
    </xf>
    <xf numFmtId="0" fontId="8" fillId="4" borderId="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0" xfId="0" applyFont="1" applyFill="1" applyBorder="1" applyAlignment="1">
      <alignment horizontal="center" vertical="center"/>
    </xf>
    <xf numFmtId="0" fontId="16" fillId="2" borderId="1" xfId="0" applyFont="1" applyFill="1" applyBorder="1" applyAlignment="1">
      <alignment horizontal="center" wrapText="1"/>
    </xf>
    <xf numFmtId="0" fontId="20" fillId="4" borderId="33"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4" borderId="1"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90">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2"/>
  <sheetViews>
    <sheetView workbookViewId="0" topLeftCell="A1">
      <selection activeCell="H28" sqref="H28"/>
    </sheetView>
  </sheetViews>
  <sheetFormatPr defaultColWidth="9.140625" defaultRowHeight="12.75"/>
  <cols>
    <col min="1" max="1" width="32.57421875" style="0" customWidth="1"/>
    <col min="2" max="2" width="22.00390625" style="0" customWidth="1"/>
    <col min="3" max="3" width="19.421875" style="0" customWidth="1"/>
    <col min="4" max="4" width="28.421875" style="0" customWidth="1"/>
    <col min="7" max="7" width="18.140625" style="0" customWidth="1"/>
  </cols>
  <sheetData>
    <row r="2" ht="23.25">
      <c r="A2" s="11"/>
    </row>
    <row r="3" spans="2:5" ht="18">
      <c r="B3" s="112" t="s">
        <v>120</v>
      </c>
      <c r="C3" s="112"/>
      <c r="D3" s="112"/>
      <c r="E3" s="112"/>
    </row>
    <row r="4" ht="13.5" thickBot="1"/>
    <row r="5" spans="2:8" ht="12.75">
      <c r="B5" s="109" t="s">
        <v>112</v>
      </c>
      <c r="C5" s="110"/>
      <c r="D5" s="110"/>
      <c r="E5" s="110"/>
      <c r="F5" s="110"/>
      <c r="G5" s="110"/>
      <c r="H5" s="111"/>
    </row>
    <row r="6" spans="2:8" ht="12.75">
      <c r="B6" s="103" t="s">
        <v>110</v>
      </c>
      <c r="C6" s="104"/>
      <c r="D6" s="104"/>
      <c r="E6" s="104"/>
      <c r="F6" s="104"/>
      <c r="G6" s="104"/>
      <c r="H6" s="105"/>
    </row>
    <row r="7" spans="2:8" ht="13.5" thickBot="1">
      <c r="B7" s="106" t="s">
        <v>111</v>
      </c>
      <c r="C7" s="107"/>
      <c r="D7" s="107"/>
      <c r="E7" s="107"/>
      <c r="F7" s="107"/>
      <c r="G7" s="107"/>
      <c r="H7" s="108"/>
    </row>
    <row r="9" ht="13.5" thickBot="1"/>
    <row r="10" spans="2:7" ht="23.25" customHeight="1">
      <c r="B10" s="100" t="s">
        <v>123</v>
      </c>
      <c r="C10" s="101"/>
      <c r="D10" s="102"/>
      <c r="E10" s="113">
        <f>SUM('Cvičná kuchyňka'!I36,'Laboratoř fyziky'!I12,'Laboratoř chemie'!I14,'Učebna fyziky'!I13,'Učebna chemie'!I13,'Učebna pěstitelství'!I11,'Učebna ITC'!I12,'Učebna přírodopisu'!I14,'Venkovní učebna'!I11)</f>
        <v>0</v>
      </c>
      <c r="F10" s="113"/>
      <c r="G10" s="114"/>
    </row>
    <row r="11" spans="2:7" ht="27" customHeight="1">
      <c r="B11" s="94" t="s">
        <v>121</v>
      </c>
      <c r="C11" s="95"/>
      <c r="D11" s="95"/>
      <c r="E11" s="92">
        <f>E10*0.21</f>
        <v>0</v>
      </c>
      <c r="F11" s="92"/>
      <c r="G11" s="93"/>
    </row>
    <row r="12" spans="2:7" ht="25.5" customHeight="1" thickBot="1">
      <c r="B12" s="98" t="s">
        <v>122</v>
      </c>
      <c r="C12" s="99"/>
      <c r="D12" s="99"/>
      <c r="E12" s="96">
        <f>E10*1.21</f>
        <v>0</v>
      </c>
      <c r="F12" s="96"/>
      <c r="G12" s="97"/>
    </row>
  </sheetData>
  <mergeCells count="10">
    <mergeCell ref="B6:H6"/>
    <mergeCell ref="B7:H7"/>
    <mergeCell ref="B5:H5"/>
    <mergeCell ref="B3:E3"/>
    <mergeCell ref="E10:G10"/>
    <mergeCell ref="E11:G11"/>
    <mergeCell ref="B11:D11"/>
    <mergeCell ref="E12:G12"/>
    <mergeCell ref="B12:D12"/>
    <mergeCell ref="B10:D10"/>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3"/>
  <sheetViews>
    <sheetView zoomScale="80" zoomScaleNormal="80" workbookViewId="0" topLeftCell="A1">
      <selection activeCell="H21" sqref="G20:H21"/>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7.421875" style="0" customWidth="1"/>
    <col min="8" max="8" width="21.7109375" style="0" customWidth="1"/>
    <col min="9" max="9" width="33.7109375" style="0" customWidth="1"/>
    <col min="10" max="10" width="33.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2" t="s">
        <v>118</v>
      </c>
      <c r="C2" s="142"/>
      <c r="D2" s="142"/>
      <c r="E2" s="62" t="s">
        <v>164</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26" t="s">
        <v>117</v>
      </c>
      <c r="C4" s="127"/>
      <c r="D4" s="128"/>
      <c r="E4" s="38" t="s">
        <v>116</v>
      </c>
      <c r="F4" s="39" t="s">
        <v>178</v>
      </c>
      <c r="G4" s="40" t="s">
        <v>131</v>
      </c>
      <c r="H4" s="41" t="s">
        <v>114</v>
      </c>
      <c r="I4" s="40" t="s">
        <v>113</v>
      </c>
      <c r="J4" s="40" t="s">
        <v>115</v>
      </c>
      <c r="K4" s="68" t="s">
        <v>124</v>
      </c>
      <c r="L4" s="4"/>
      <c r="M4" s="4"/>
      <c r="N4" s="4"/>
    </row>
    <row r="5" spans="1:14" s="2" customFormat="1" ht="45" customHeight="1">
      <c r="A5" s="42">
        <v>1</v>
      </c>
      <c r="B5" s="129" t="s">
        <v>27</v>
      </c>
      <c r="C5" s="130"/>
      <c r="D5" s="131"/>
      <c r="E5" s="90" t="s">
        <v>97</v>
      </c>
      <c r="F5" s="32"/>
      <c r="G5" s="42">
        <v>1</v>
      </c>
      <c r="H5" s="43"/>
      <c r="I5" s="74">
        <f>H5*G5</f>
        <v>0</v>
      </c>
      <c r="J5" s="44">
        <f>I5*1.21</f>
        <v>0</v>
      </c>
      <c r="K5" s="55" t="s">
        <v>130</v>
      </c>
      <c r="L5" s="4"/>
      <c r="M5" s="4"/>
      <c r="N5" s="4"/>
    </row>
    <row r="6" spans="1:14" s="6" customFormat="1" ht="44.25" customHeight="1">
      <c r="A6" s="45">
        <v>2</v>
      </c>
      <c r="B6" s="116" t="s">
        <v>42</v>
      </c>
      <c r="C6" s="117"/>
      <c r="D6" s="118"/>
      <c r="E6" s="90" t="s">
        <v>98</v>
      </c>
      <c r="F6" s="33"/>
      <c r="G6" s="45">
        <v>10</v>
      </c>
      <c r="H6" s="43"/>
      <c r="I6" s="74">
        <f aca="true" t="shared" si="0" ref="I6:I10">H6*G6</f>
        <v>0</v>
      </c>
      <c r="J6" s="44">
        <f aca="true" t="shared" si="1" ref="J6:J10">I6*1.21</f>
        <v>0</v>
      </c>
      <c r="K6" s="56"/>
      <c r="L6" s="5"/>
      <c r="M6" s="5"/>
      <c r="N6" s="5"/>
    </row>
    <row r="7" spans="1:11" ht="45" customHeight="1">
      <c r="A7" s="45">
        <v>3</v>
      </c>
      <c r="B7" s="116" t="s">
        <v>59</v>
      </c>
      <c r="C7" s="117"/>
      <c r="D7" s="118"/>
      <c r="E7" s="90" t="s">
        <v>99</v>
      </c>
      <c r="F7" s="33"/>
      <c r="G7" s="45">
        <v>1</v>
      </c>
      <c r="H7" s="43"/>
      <c r="I7" s="74">
        <f t="shared" si="0"/>
        <v>0</v>
      </c>
      <c r="J7" s="44">
        <f t="shared" si="1"/>
        <v>0</v>
      </c>
      <c r="K7" s="56"/>
    </row>
    <row r="8" spans="1:11" ht="43.5" customHeight="1">
      <c r="A8" s="45">
        <v>4</v>
      </c>
      <c r="B8" s="116" t="s">
        <v>29</v>
      </c>
      <c r="C8" s="117"/>
      <c r="D8" s="118"/>
      <c r="E8" s="90" t="s">
        <v>100</v>
      </c>
      <c r="F8" s="33"/>
      <c r="G8" s="45">
        <v>1</v>
      </c>
      <c r="H8" s="43"/>
      <c r="I8" s="74">
        <f t="shared" si="0"/>
        <v>0</v>
      </c>
      <c r="J8" s="44">
        <f t="shared" si="1"/>
        <v>0</v>
      </c>
      <c r="K8" s="56"/>
    </row>
    <row r="9" spans="1:11" ht="45" customHeight="1">
      <c r="A9" s="45">
        <v>5</v>
      </c>
      <c r="B9" s="116" t="s">
        <v>60</v>
      </c>
      <c r="C9" s="117"/>
      <c r="D9" s="118"/>
      <c r="E9" s="90" t="s">
        <v>101</v>
      </c>
      <c r="F9" s="33"/>
      <c r="G9" s="45">
        <v>10</v>
      </c>
      <c r="H9" s="43"/>
      <c r="I9" s="74">
        <f t="shared" si="0"/>
        <v>0</v>
      </c>
      <c r="J9" s="44">
        <f t="shared" si="1"/>
        <v>0</v>
      </c>
      <c r="K9" s="14"/>
    </row>
    <row r="10" spans="1:11" ht="39" customHeight="1" thickBot="1">
      <c r="A10" s="45">
        <v>6</v>
      </c>
      <c r="B10" s="116" t="s">
        <v>34</v>
      </c>
      <c r="C10" s="117"/>
      <c r="D10" s="118"/>
      <c r="E10" s="91" t="s">
        <v>61</v>
      </c>
      <c r="F10" s="83"/>
      <c r="G10" s="81">
        <v>1</v>
      </c>
      <c r="H10" s="84"/>
      <c r="I10" s="74">
        <f t="shared" si="0"/>
        <v>0</v>
      </c>
      <c r="J10" s="44">
        <f t="shared" si="1"/>
        <v>0</v>
      </c>
      <c r="K10" s="56"/>
    </row>
    <row r="11" spans="6:10" ht="36.75" customHeight="1" thickBot="1">
      <c r="F11" s="122" t="s">
        <v>179</v>
      </c>
      <c r="G11" s="123"/>
      <c r="H11" s="124"/>
      <c r="I11" s="87">
        <f>SUM(I5:I10)</f>
        <v>0</v>
      </c>
      <c r="J11" s="87">
        <f>SUM(J5:J10)</f>
        <v>0</v>
      </c>
    </row>
    <row r="13" spans="6:9" ht="12.75">
      <c r="F13" s="7"/>
      <c r="G13" s="7"/>
      <c r="H13" s="7"/>
      <c r="I13" s="7"/>
    </row>
  </sheetData>
  <mergeCells count="9">
    <mergeCell ref="B9:D9"/>
    <mergeCell ref="B10:D10"/>
    <mergeCell ref="F11:H11"/>
    <mergeCell ref="B2:D2"/>
    <mergeCell ref="B4:D4"/>
    <mergeCell ref="B5:D5"/>
    <mergeCell ref="B6:D6"/>
    <mergeCell ref="B7:D7"/>
    <mergeCell ref="B8:D8"/>
  </mergeCells>
  <conditionalFormatting sqref="A5:B6 G5:I5 G6:H6 I6:I10">
    <cfRule type="expression" priority="57" dxfId="1">
      <formula>#REF!=0</formula>
    </cfRule>
    <cfRule type="cellIs" priority="58" dxfId="0" operator="equal">
      <formula>0</formula>
    </cfRule>
  </conditionalFormatting>
  <conditionalFormatting sqref="J5:J10">
    <cfRule type="expression" priority="55" dxfId="1">
      <formula>#REF!=0</formula>
    </cfRule>
    <cfRule type="cellIs" priority="56" dxfId="0" operator="equal">
      <formula>0</formula>
    </cfRule>
  </conditionalFormatting>
  <conditionalFormatting sqref="F5">
    <cfRule type="expression" priority="53" dxfId="1">
      <formula>#REF!=0</formula>
    </cfRule>
    <cfRule type="cellIs" priority="54" dxfId="0" operator="equal">
      <formula>0</formula>
    </cfRule>
  </conditionalFormatting>
  <conditionalFormatting sqref="F6">
    <cfRule type="expression" priority="51" dxfId="1">
      <formula>#REF!=0</formula>
    </cfRule>
    <cfRule type="cellIs" priority="52" dxfId="0" operator="equal">
      <formula>0</formula>
    </cfRule>
  </conditionalFormatting>
  <conditionalFormatting sqref="A7:B7 G7:H7">
    <cfRule type="expression" priority="49" dxfId="1">
      <formula>#REF!=0</formula>
    </cfRule>
    <cfRule type="cellIs" priority="50" dxfId="0" operator="equal">
      <formula>0</formula>
    </cfRule>
  </conditionalFormatting>
  <conditionalFormatting sqref="F7">
    <cfRule type="expression" priority="45" dxfId="1">
      <formula>#REF!=0</formula>
    </cfRule>
    <cfRule type="cellIs" priority="46" dxfId="0" operator="equal">
      <formula>0</formula>
    </cfRule>
  </conditionalFormatting>
  <conditionalFormatting sqref="A8:B8 G8:H8">
    <cfRule type="expression" priority="43" dxfId="1">
      <formula>#REF!=0</formula>
    </cfRule>
    <cfRule type="cellIs" priority="44" dxfId="0" operator="equal">
      <formula>0</formula>
    </cfRule>
  </conditionalFormatting>
  <conditionalFormatting sqref="F8">
    <cfRule type="expression" priority="39" dxfId="1">
      <formula>#REF!=0</formula>
    </cfRule>
    <cfRule type="cellIs" priority="40" dxfId="0" operator="equal">
      <formula>0</formula>
    </cfRule>
  </conditionalFormatting>
  <conditionalFormatting sqref="A9:B9 G9:H9">
    <cfRule type="expression" priority="37" dxfId="1">
      <formula>#REF!=0</formula>
    </cfRule>
    <cfRule type="cellIs" priority="38" dxfId="0" operator="equal">
      <formula>0</formula>
    </cfRule>
  </conditionalFormatting>
  <conditionalFormatting sqref="F9">
    <cfRule type="expression" priority="33" dxfId="1">
      <formula>#REF!=0</formula>
    </cfRule>
    <cfRule type="cellIs" priority="34" dxfId="0" operator="equal">
      <formula>0</formula>
    </cfRule>
  </conditionalFormatting>
  <conditionalFormatting sqref="A10:B10 G10:H10">
    <cfRule type="expression" priority="31" dxfId="1">
      <formula>#REF!=0</formula>
    </cfRule>
    <cfRule type="cellIs" priority="32" dxfId="0" operator="equal">
      <formula>0</formula>
    </cfRule>
  </conditionalFormatting>
  <conditionalFormatting sqref="F10">
    <cfRule type="expression" priority="27" dxfId="1">
      <formula>#REF!=0</formula>
    </cfRule>
    <cfRule type="cellIs" priority="28" dxfId="0" operator="equal">
      <formula>0</formula>
    </cfRule>
  </conditionalFormatting>
  <conditionalFormatting sqref="E6">
    <cfRule type="expression" priority="11" dxfId="1">
      <formula>$M6=0</formula>
    </cfRule>
    <cfRule type="cellIs" priority="12" dxfId="0" operator="equal">
      <formula>0</formula>
    </cfRule>
  </conditionalFormatting>
  <conditionalFormatting sqref="E5">
    <cfRule type="expression" priority="13" dxfId="1">
      <formula>$M5=0</formula>
    </cfRule>
    <cfRule type="cellIs" priority="14" dxfId="0" operator="equal">
      <formula>0</formula>
    </cfRule>
  </conditionalFormatting>
  <conditionalFormatting sqref="E7">
    <cfRule type="expression" priority="9" dxfId="1">
      <formula>$M7=0</formula>
    </cfRule>
    <cfRule type="cellIs" priority="10" dxfId="0" operator="equal">
      <formula>0</formula>
    </cfRule>
  </conditionalFormatting>
  <conditionalFormatting sqref="E8">
    <cfRule type="expression" priority="7" dxfId="1">
      <formula>$M8=0</formula>
    </cfRule>
    <cfRule type="cellIs" priority="8" dxfId="0" operator="equal">
      <formula>0</formula>
    </cfRule>
  </conditionalFormatting>
  <conditionalFormatting sqref="E9">
    <cfRule type="expression" priority="3" dxfId="1">
      <formula>$M9=0</formula>
    </cfRule>
    <cfRule type="cellIs" priority="4" dxfId="0" operator="equal">
      <formula>0</formula>
    </cfRule>
  </conditionalFormatting>
  <conditionalFormatting sqref="E10">
    <cfRule type="expression" priority="1" dxfId="1">
      <formula>$M10=0</formula>
    </cfRule>
    <cfRule type="cellIs" priority="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tabSelected="1" zoomScale="80" zoomScaleNormal="80" workbookViewId="0" topLeftCell="A1">
      <selection activeCell="E51" sqref="E51"/>
    </sheetView>
  </sheetViews>
  <sheetFormatPr defaultColWidth="9.140625" defaultRowHeight="12.75"/>
  <cols>
    <col min="1" max="1" width="5.8515625" style="29" customWidth="1"/>
    <col min="2" max="2" width="5.57421875" style="25" customWidth="1"/>
    <col min="3" max="3" width="5.57421875" style="16" customWidth="1"/>
    <col min="4" max="4" width="27.00390625" style="18" customWidth="1"/>
    <col min="5" max="5" width="81.421875" style="18" customWidth="1"/>
    <col min="6" max="6" width="73.8515625" style="18" customWidth="1"/>
    <col min="7" max="7" width="15.421875" style="27" customWidth="1"/>
    <col min="8" max="8" width="23.00390625" style="23" customWidth="1"/>
    <col min="9" max="9" width="27.421875" style="23" customWidth="1"/>
    <col min="10" max="10" width="28.140625" style="23" customWidth="1"/>
    <col min="11" max="16384" width="9.140625" style="21" customWidth="1"/>
  </cols>
  <sheetData>
    <row r="1" spans="2:10" ht="37.5" customHeight="1">
      <c r="B1" s="115" t="s">
        <v>118</v>
      </c>
      <c r="C1" s="115"/>
      <c r="D1" s="115"/>
      <c r="E1" s="28" t="s">
        <v>119</v>
      </c>
      <c r="F1" s="30"/>
      <c r="G1" s="26"/>
      <c r="H1" s="20"/>
      <c r="I1" s="20"/>
      <c r="J1" s="20"/>
    </row>
    <row r="2" spans="2:10" ht="12.75">
      <c r="B2" s="24"/>
      <c r="C2" s="17"/>
      <c r="E2" s="16"/>
      <c r="F2" s="16"/>
      <c r="G2" s="26"/>
      <c r="H2" s="19"/>
      <c r="I2" s="19"/>
      <c r="J2" s="19"/>
    </row>
    <row r="3" spans="1:10" s="22" customFormat="1" ht="25.5">
      <c r="A3" s="39"/>
      <c r="B3" s="119" t="s">
        <v>117</v>
      </c>
      <c r="C3" s="120"/>
      <c r="D3" s="121"/>
      <c r="E3" s="47" t="s">
        <v>116</v>
      </c>
      <c r="F3" s="39" t="s">
        <v>178</v>
      </c>
      <c r="G3" s="39" t="s">
        <v>131</v>
      </c>
      <c r="H3" s="48" t="s">
        <v>114</v>
      </c>
      <c r="I3" s="39" t="s">
        <v>113</v>
      </c>
      <c r="J3" s="39" t="s">
        <v>115</v>
      </c>
    </row>
    <row r="4" spans="1:10" s="19" customFormat="1" ht="67.5" customHeight="1">
      <c r="A4" s="45">
        <v>1</v>
      </c>
      <c r="B4" s="116" t="s">
        <v>168</v>
      </c>
      <c r="C4" s="117"/>
      <c r="D4" s="118"/>
      <c r="E4" s="70" t="s">
        <v>175</v>
      </c>
      <c r="F4" s="32"/>
      <c r="G4" s="45">
        <v>4</v>
      </c>
      <c r="H4" s="77"/>
      <c r="I4" s="76">
        <f>H4*G4</f>
        <v>0</v>
      </c>
      <c r="J4" s="46">
        <f>I4*1.21</f>
        <v>0</v>
      </c>
    </row>
    <row r="5" spans="1:10" s="19" customFormat="1" ht="84.75" customHeight="1">
      <c r="A5" s="45">
        <v>2</v>
      </c>
      <c r="B5" s="116" t="s">
        <v>167</v>
      </c>
      <c r="C5" s="117"/>
      <c r="D5" s="118"/>
      <c r="E5" s="49" t="s">
        <v>191</v>
      </c>
      <c r="F5" s="33"/>
      <c r="G5" s="45">
        <v>1</v>
      </c>
      <c r="H5" s="75"/>
      <c r="I5" s="76">
        <f aca="true" t="shared" si="0" ref="I5:I35">H5*G5</f>
        <v>0</v>
      </c>
      <c r="J5" s="46">
        <f aca="true" t="shared" si="1" ref="J5:J34">I5*1.21</f>
        <v>0</v>
      </c>
    </row>
    <row r="6" spans="1:10" ht="38.25">
      <c r="A6" s="45">
        <v>3</v>
      </c>
      <c r="B6" s="116" t="s">
        <v>3</v>
      </c>
      <c r="C6" s="117"/>
      <c r="D6" s="118"/>
      <c r="E6" s="49" t="s">
        <v>183</v>
      </c>
      <c r="F6" s="33"/>
      <c r="G6" s="45">
        <v>1</v>
      </c>
      <c r="H6" s="75"/>
      <c r="I6" s="76">
        <f t="shared" si="0"/>
        <v>0</v>
      </c>
      <c r="J6" s="46">
        <f t="shared" si="1"/>
        <v>0</v>
      </c>
    </row>
    <row r="7" spans="1:10" ht="33.75" customHeight="1">
      <c r="A7" s="45">
        <v>4</v>
      </c>
      <c r="B7" s="116" t="s">
        <v>174</v>
      </c>
      <c r="C7" s="117"/>
      <c r="D7" s="118"/>
      <c r="E7" s="69" t="s">
        <v>176</v>
      </c>
      <c r="F7" s="33"/>
      <c r="G7" s="45">
        <v>1</v>
      </c>
      <c r="H7" s="75"/>
      <c r="I7" s="76">
        <f t="shared" si="0"/>
        <v>0</v>
      </c>
      <c r="J7" s="46">
        <f t="shared" si="1"/>
        <v>0</v>
      </c>
    </row>
    <row r="8" spans="1:10" ht="67.5" customHeight="1">
      <c r="A8" s="45">
        <v>5</v>
      </c>
      <c r="B8" s="116" t="s">
        <v>6</v>
      </c>
      <c r="C8" s="117"/>
      <c r="D8" s="118"/>
      <c r="E8" s="49" t="s">
        <v>135</v>
      </c>
      <c r="F8" s="33"/>
      <c r="G8" s="45">
        <v>11</v>
      </c>
      <c r="H8" s="75"/>
      <c r="I8" s="76">
        <f t="shared" si="0"/>
        <v>0</v>
      </c>
      <c r="J8" s="46">
        <f t="shared" si="1"/>
        <v>0</v>
      </c>
    </row>
    <row r="9" spans="1:10" ht="81" customHeight="1">
      <c r="A9" s="45">
        <v>6</v>
      </c>
      <c r="B9" s="116" t="s">
        <v>8</v>
      </c>
      <c r="C9" s="117"/>
      <c r="D9" s="118"/>
      <c r="E9" s="49" t="s">
        <v>136</v>
      </c>
      <c r="F9" s="34"/>
      <c r="G9" s="45">
        <v>2</v>
      </c>
      <c r="H9" s="75"/>
      <c r="I9" s="76">
        <f t="shared" si="0"/>
        <v>0</v>
      </c>
      <c r="J9" s="46">
        <f t="shared" si="1"/>
        <v>0</v>
      </c>
    </row>
    <row r="10" spans="1:10" ht="72" customHeight="1">
      <c r="A10" s="45">
        <v>7</v>
      </c>
      <c r="B10" s="116" t="s">
        <v>10</v>
      </c>
      <c r="C10" s="117"/>
      <c r="D10" s="118"/>
      <c r="E10" s="49" t="s">
        <v>137</v>
      </c>
      <c r="F10" s="34"/>
      <c r="G10" s="45">
        <v>2</v>
      </c>
      <c r="H10" s="75"/>
      <c r="I10" s="76">
        <f t="shared" si="0"/>
        <v>0</v>
      </c>
      <c r="J10" s="46">
        <f t="shared" si="1"/>
        <v>0</v>
      </c>
    </row>
    <row r="11" spans="1:10" ht="51">
      <c r="A11" s="45">
        <v>8</v>
      </c>
      <c r="B11" s="116" t="s">
        <v>165</v>
      </c>
      <c r="C11" s="117"/>
      <c r="D11" s="118"/>
      <c r="E11" s="49" t="s">
        <v>138</v>
      </c>
      <c r="F11" s="36"/>
      <c r="G11" s="45">
        <v>1</v>
      </c>
      <c r="H11" s="75"/>
      <c r="I11" s="76">
        <f t="shared" si="0"/>
        <v>0</v>
      </c>
      <c r="J11" s="46">
        <f t="shared" si="1"/>
        <v>0</v>
      </c>
    </row>
    <row r="12" spans="1:10" ht="70.5" customHeight="1">
      <c r="A12" s="45">
        <v>9</v>
      </c>
      <c r="B12" s="116" t="s">
        <v>166</v>
      </c>
      <c r="C12" s="117"/>
      <c r="D12" s="118"/>
      <c r="E12" s="49" t="s">
        <v>184</v>
      </c>
      <c r="F12" s="71"/>
      <c r="G12" s="45">
        <v>2</v>
      </c>
      <c r="H12" s="75"/>
      <c r="I12" s="76">
        <f t="shared" si="0"/>
        <v>0</v>
      </c>
      <c r="J12" s="46">
        <f t="shared" si="1"/>
        <v>0</v>
      </c>
    </row>
    <row r="13" spans="1:10" ht="38.25">
      <c r="A13" s="45">
        <v>10</v>
      </c>
      <c r="B13" s="116" t="s">
        <v>13</v>
      </c>
      <c r="C13" s="117"/>
      <c r="D13" s="118"/>
      <c r="E13" s="69" t="s">
        <v>177</v>
      </c>
      <c r="F13" s="71"/>
      <c r="G13" s="45">
        <v>1</v>
      </c>
      <c r="H13" s="75"/>
      <c r="I13" s="76">
        <f t="shared" si="0"/>
        <v>0</v>
      </c>
      <c r="J13" s="46">
        <f t="shared" si="1"/>
        <v>0</v>
      </c>
    </row>
    <row r="14" spans="1:10" ht="70.5" customHeight="1">
      <c r="A14" s="45">
        <v>11</v>
      </c>
      <c r="B14" s="116" t="s">
        <v>14</v>
      </c>
      <c r="C14" s="117"/>
      <c r="D14" s="118"/>
      <c r="E14" s="49" t="s">
        <v>139</v>
      </c>
      <c r="F14" s="71"/>
      <c r="G14" s="45">
        <v>2</v>
      </c>
      <c r="H14" s="75"/>
      <c r="I14" s="76">
        <f t="shared" si="0"/>
        <v>0</v>
      </c>
      <c r="J14" s="46">
        <f t="shared" si="1"/>
        <v>0</v>
      </c>
    </row>
    <row r="15" spans="1:10" ht="15">
      <c r="A15" s="45">
        <v>12</v>
      </c>
      <c r="B15" s="116" t="s">
        <v>15</v>
      </c>
      <c r="C15" s="117"/>
      <c r="D15" s="118"/>
      <c r="E15" s="49" t="s">
        <v>16</v>
      </c>
      <c r="F15" s="71"/>
      <c r="G15" s="45">
        <v>2</v>
      </c>
      <c r="H15" s="75"/>
      <c r="I15" s="76">
        <f t="shared" si="0"/>
        <v>0</v>
      </c>
      <c r="J15" s="46">
        <f t="shared" si="1"/>
        <v>0</v>
      </c>
    </row>
    <row r="16" spans="1:10" ht="37.5" customHeight="1">
      <c r="A16" s="45">
        <v>13</v>
      </c>
      <c r="B16" s="116" t="s">
        <v>17</v>
      </c>
      <c r="C16" s="117"/>
      <c r="D16" s="118"/>
      <c r="E16" s="49" t="s">
        <v>18</v>
      </c>
      <c r="F16" s="71"/>
      <c r="G16" s="45">
        <v>1</v>
      </c>
      <c r="H16" s="75"/>
      <c r="I16" s="76">
        <f t="shared" si="0"/>
        <v>0</v>
      </c>
      <c r="J16" s="46">
        <f t="shared" si="1"/>
        <v>0</v>
      </c>
    </row>
    <row r="17" spans="1:10" ht="63" customHeight="1">
      <c r="A17" s="45">
        <v>14</v>
      </c>
      <c r="B17" s="116" t="s">
        <v>19</v>
      </c>
      <c r="C17" s="117"/>
      <c r="D17" s="118"/>
      <c r="E17" s="49" t="s">
        <v>140</v>
      </c>
      <c r="F17" s="71"/>
      <c r="G17" s="45">
        <v>4</v>
      </c>
      <c r="H17" s="75"/>
      <c r="I17" s="76">
        <f t="shared" si="0"/>
        <v>0</v>
      </c>
      <c r="J17" s="46">
        <f t="shared" si="1"/>
        <v>0</v>
      </c>
    </row>
    <row r="18" spans="1:10" ht="54.75" customHeight="1">
      <c r="A18" s="45">
        <v>15</v>
      </c>
      <c r="B18" s="116" t="s">
        <v>20</v>
      </c>
      <c r="C18" s="117"/>
      <c r="D18" s="118"/>
      <c r="E18" s="49" t="s">
        <v>141</v>
      </c>
      <c r="F18" s="71"/>
      <c r="G18" s="45">
        <v>7</v>
      </c>
      <c r="H18" s="75"/>
      <c r="I18" s="76">
        <f t="shared" si="0"/>
        <v>0</v>
      </c>
      <c r="J18" s="46">
        <f t="shared" si="1"/>
        <v>0</v>
      </c>
    </row>
    <row r="19" spans="1:10" ht="48.75" customHeight="1">
      <c r="A19" s="45">
        <v>16</v>
      </c>
      <c r="B19" s="116" t="s">
        <v>21</v>
      </c>
      <c r="C19" s="117"/>
      <c r="D19" s="118"/>
      <c r="E19" s="49" t="s">
        <v>142</v>
      </c>
      <c r="F19" s="71"/>
      <c r="G19" s="45">
        <v>2</v>
      </c>
      <c r="H19" s="75"/>
      <c r="I19" s="76">
        <f t="shared" si="0"/>
        <v>0</v>
      </c>
      <c r="J19" s="46">
        <f t="shared" si="1"/>
        <v>0</v>
      </c>
    </row>
    <row r="20" spans="1:10" ht="62.25" customHeight="1">
      <c r="A20" s="45">
        <v>17</v>
      </c>
      <c r="B20" s="116" t="s">
        <v>22</v>
      </c>
      <c r="C20" s="117"/>
      <c r="D20" s="118"/>
      <c r="E20" s="49" t="s">
        <v>143</v>
      </c>
      <c r="F20" s="71"/>
      <c r="G20" s="45">
        <v>2</v>
      </c>
      <c r="H20" s="75"/>
      <c r="I20" s="76">
        <f t="shared" si="0"/>
        <v>0</v>
      </c>
      <c r="J20" s="46">
        <f t="shared" si="1"/>
        <v>0</v>
      </c>
    </row>
    <row r="21" spans="1:10" ht="25.5">
      <c r="A21" s="45">
        <v>18</v>
      </c>
      <c r="B21" s="116" t="s">
        <v>23</v>
      </c>
      <c r="C21" s="117"/>
      <c r="D21" s="118"/>
      <c r="E21" s="49" t="s">
        <v>77</v>
      </c>
      <c r="F21" s="71"/>
      <c r="G21" s="45">
        <v>1</v>
      </c>
      <c r="H21" s="75"/>
      <c r="I21" s="76">
        <f t="shared" si="0"/>
        <v>0</v>
      </c>
      <c r="J21" s="46">
        <f t="shared" si="1"/>
        <v>0</v>
      </c>
    </row>
    <row r="22" spans="1:10" ht="42" customHeight="1">
      <c r="A22" s="45">
        <v>19</v>
      </c>
      <c r="B22" s="116" t="s">
        <v>24</v>
      </c>
      <c r="C22" s="117"/>
      <c r="D22" s="118"/>
      <c r="E22" s="49" t="s">
        <v>25</v>
      </c>
      <c r="F22" s="71"/>
      <c r="G22" s="45">
        <v>1</v>
      </c>
      <c r="H22" s="75"/>
      <c r="I22" s="76">
        <f t="shared" si="0"/>
        <v>0</v>
      </c>
      <c r="J22" s="46">
        <f t="shared" si="1"/>
        <v>0</v>
      </c>
    </row>
    <row r="23" spans="1:10" ht="76.5" customHeight="1">
      <c r="A23" s="45">
        <v>20</v>
      </c>
      <c r="B23" s="116" t="s">
        <v>26</v>
      </c>
      <c r="C23" s="117"/>
      <c r="D23" s="118"/>
      <c r="E23" s="49" t="s">
        <v>144</v>
      </c>
      <c r="F23" s="71"/>
      <c r="G23" s="45">
        <v>2</v>
      </c>
      <c r="H23" s="75"/>
      <c r="I23" s="76">
        <f t="shared" si="0"/>
        <v>0</v>
      </c>
      <c r="J23" s="46">
        <f t="shared" si="1"/>
        <v>0</v>
      </c>
    </row>
    <row r="24" spans="1:10" ht="38.25">
      <c r="A24" s="45">
        <v>21</v>
      </c>
      <c r="B24" s="116" t="s">
        <v>170</v>
      </c>
      <c r="C24" s="117"/>
      <c r="D24" s="118"/>
      <c r="E24" s="49" t="s">
        <v>145</v>
      </c>
      <c r="F24" s="71"/>
      <c r="G24" s="45">
        <v>2</v>
      </c>
      <c r="H24" s="75"/>
      <c r="I24" s="76">
        <f t="shared" si="0"/>
        <v>0</v>
      </c>
      <c r="J24" s="46">
        <f t="shared" si="1"/>
        <v>0</v>
      </c>
    </row>
    <row r="25" spans="1:10" ht="75" customHeight="1">
      <c r="A25" s="45">
        <v>22</v>
      </c>
      <c r="B25" s="116" t="s">
        <v>169</v>
      </c>
      <c r="C25" s="117"/>
      <c r="D25" s="118"/>
      <c r="E25" s="49" t="s">
        <v>146</v>
      </c>
      <c r="F25" s="71"/>
      <c r="G25" s="45">
        <v>2</v>
      </c>
      <c r="H25" s="75"/>
      <c r="I25" s="76">
        <f t="shared" si="0"/>
        <v>0</v>
      </c>
      <c r="J25" s="46">
        <f t="shared" si="1"/>
        <v>0</v>
      </c>
    </row>
    <row r="26" spans="1:10" ht="102">
      <c r="A26" s="45">
        <v>23</v>
      </c>
      <c r="B26" s="116" t="s">
        <v>27</v>
      </c>
      <c r="C26" s="117"/>
      <c r="D26" s="118"/>
      <c r="E26" s="49" t="s">
        <v>147</v>
      </c>
      <c r="F26" s="71"/>
      <c r="G26" s="45">
        <v>1</v>
      </c>
      <c r="H26" s="75"/>
      <c r="I26" s="76">
        <f t="shared" si="0"/>
        <v>0</v>
      </c>
      <c r="J26" s="46">
        <f t="shared" si="1"/>
        <v>0</v>
      </c>
    </row>
    <row r="27" spans="1:10" ht="89.25">
      <c r="A27" s="45">
        <v>24</v>
      </c>
      <c r="B27" s="116" t="s">
        <v>42</v>
      </c>
      <c r="C27" s="117"/>
      <c r="D27" s="118"/>
      <c r="E27" s="49" t="s">
        <v>148</v>
      </c>
      <c r="F27" s="71"/>
      <c r="G27" s="45">
        <v>5</v>
      </c>
      <c r="H27" s="75"/>
      <c r="I27" s="76">
        <f t="shared" si="0"/>
        <v>0</v>
      </c>
      <c r="J27" s="46">
        <f t="shared" si="1"/>
        <v>0</v>
      </c>
    </row>
    <row r="28" spans="1:10" ht="59.25" customHeight="1">
      <c r="A28" s="45">
        <v>25</v>
      </c>
      <c r="B28" s="116" t="s">
        <v>29</v>
      </c>
      <c r="C28" s="117"/>
      <c r="D28" s="118"/>
      <c r="E28" s="50" t="s">
        <v>78</v>
      </c>
      <c r="F28" s="71"/>
      <c r="G28" s="45">
        <v>1</v>
      </c>
      <c r="H28" s="75"/>
      <c r="I28" s="76">
        <f t="shared" si="0"/>
        <v>0</v>
      </c>
      <c r="J28" s="46">
        <f t="shared" si="1"/>
        <v>0</v>
      </c>
    </row>
    <row r="29" spans="1:10" ht="51">
      <c r="A29" s="45">
        <v>26</v>
      </c>
      <c r="B29" s="116" t="s">
        <v>30</v>
      </c>
      <c r="C29" s="117"/>
      <c r="D29" s="118"/>
      <c r="E29" s="50" t="s">
        <v>79</v>
      </c>
      <c r="F29" s="71"/>
      <c r="G29" s="45">
        <v>20</v>
      </c>
      <c r="H29" s="75"/>
      <c r="I29" s="76">
        <f t="shared" si="0"/>
        <v>0</v>
      </c>
      <c r="J29" s="46">
        <f t="shared" si="1"/>
        <v>0</v>
      </c>
    </row>
    <row r="30" spans="1:10" ht="25.5">
      <c r="A30" s="45">
        <v>27</v>
      </c>
      <c r="B30" s="116" t="s">
        <v>172</v>
      </c>
      <c r="C30" s="117"/>
      <c r="D30" s="118"/>
      <c r="E30" s="49" t="s">
        <v>104</v>
      </c>
      <c r="F30" s="71"/>
      <c r="G30" s="45">
        <v>4</v>
      </c>
      <c r="H30" s="75"/>
      <c r="I30" s="76">
        <f t="shared" si="0"/>
        <v>0</v>
      </c>
      <c r="J30" s="46">
        <f t="shared" si="1"/>
        <v>0</v>
      </c>
    </row>
    <row r="31" spans="1:10" ht="39" customHeight="1">
      <c r="A31" s="45">
        <v>28</v>
      </c>
      <c r="B31" s="116" t="s">
        <v>171</v>
      </c>
      <c r="C31" s="117"/>
      <c r="D31" s="118"/>
      <c r="E31" s="49" t="s">
        <v>105</v>
      </c>
      <c r="F31" s="71"/>
      <c r="G31" s="45">
        <v>4</v>
      </c>
      <c r="H31" s="75"/>
      <c r="I31" s="76">
        <f t="shared" si="0"/>
        <v>0</v>
      </c>
      <c r="J31" s="46">
        <f t="shared" si="1"/>
        <v>0</v>
      </c>
    </row>
    <row r="32" spans="1:10" ht="25.5">
      <c r="A32" s="45">
        <v>29</v>
      </c>
      <c r="B32" s="116" t="s">
        <v>173</v>
      </c>
      <c r="C32" s="117"/>
      <c r="D32" s="118"/>
      <c r="E32" s="49" t="s">
        <v>106</v>
      </c>
      <c r="F32" s="71"/>
      <c r="G32" s="45">
        <v>4</v>
      </c>
      <c r="H32" s="75"/>
      <c r="I32" s="76">
        <f t="shared" si="0"/>
        <v>0</v>
      </c>
      <c r="J32" s="46">
        <f t="shared" si="1"/>
        <v>0</v>
      </c>
    </row>
    <row r="33" spans="1:10" ht="38.25" customHeight="1">
      <c r="A33" s="45">
        <v>30</v>
      </c>
      <c r="B33" s="116" t="s">
        <v>31</v>
      </c>
      <c r="C33" s="117"/>
      <c r="D33" s="118"/>
      <c r="E33" s="49" t="s">
        <v>107</v>
      </c>
      <c r="F33" s="71"/>
      <c r="G33" s="45">
        <v>1</v>
      </c>
      <c r="H33" s="75"/>
      <c r="I33" s="76">
        <f t="shared" si="0"/>
        <v>0</v>
      </c>
      <c r="J33" s="46">
        <f t="shared" si="1"/>
        <v>0</v>
      </c>
    </row>
    <row r="34" spans="1:10" ht="104.25" customHeight="1">
      <c r="A34" s="45">
        <v>31</v>
      </c>
      <c r="B34" s="116" t="s">
        <v>32</v>
      </c>
      <c r="C34" s="117"/>
      <c r="D34" s="118"/>
      <c r="E34" s="51" t="s">
        <v>108</v>
      </c>
      <c r="F34" s="72"/>
      <c r="G34" s="45">
        <v>1</v>
      </c>
      <c r="H34" s="75"/>
      <c r="I34" s="76">
        <f t="shared" si="0"/>
        <v>0</v>
      </c>
      <c r="J34" s="46">
        <f t="shared" si="1"/>
        <v>0</v>
      </c>
    </row>
    <row r="35" spans="1:10" ht="39" thickBot="1">
      <c r="A35" s="45">
        <v>32</v>
      </c>
      <c r="B35" s="116" t="s">
        <v>33</v>
      </c>
      <c r="C35" s="117"/>
      <c r="D35" s="118"/>
      <c r="E35" s="49" t="s">
        <v>109</v>
      </c>
      <c r="F35" s="80"/>
      <c r="G35" s="81">
        <v>2</v>
      </c>
      <c r="H35" s="86"/>
      <c r="I35" s="82">
        <f t="shared" si="0"/>
        <v>0</v>
      </c>
      <c r="J35" s="46">
        <f>I35*1.21</f>
        <v>0</v>
      </c>
    </row>
    <row r="36" spans="6:10" ht="33.75" customHeight="1" thickBot="1">
      <c r="F36" s="122" t="s">
        <v>179</v>
      </c>
      <c r="G36" s="123"/>
      <c r="H36" s="124"/>
      <c r="I36" s="87">
        <f>SUM(I4:I35)</f>
        <v>0</v>
      </c>
      <c r="J36" s="87">
        <f>SUM(J4:J35)</f>
        <v>0</v>
      </c>
    </row>
  </sheetData>
  <mergeCells count="35">
    <mergeCell ref="B19:D19"/>
    <mergeCell ref="B20:D20"/>
    <mergeCell ref="B15:D15"/>
    <mergeCell ref="B8:D8"/>
    <mergeCell ref="B7:D7"/>
    <mergeCell ref="B6:D6"/>
    <mergeCell ref="B5:D5"/>
    <mergeCell ref="F36:H36"/>
    <mergeCell ref="B13:D13"/>
    <mergeCell ref="B12:D12"/>
    <mergeCell ref="B11:D11"/>
    <mergeCell ref="B10:D10"/>
    <mergeCell ref="B23:D23"/>
    <mergeCell ref="B34:D34"/>
    <mergeCell ref="B33:D33"/>
    <mergeCell ref="B31:D31"/>
    <mergeCell ref="B25:D25"/>
    <mergeCell ref="B14:D14"/>
    <mergeCell ref="B24:D24"/>
    <mergeCell ref="B1:D1"/>
    <mergeCell ref="B35:D35"/>
    <mergeCell ref="B27:D27"/>
    <mergeCell ref="B26:D26"/>
    <mergeCell ref="B28:D28"/>
    <mergeCell ref="B29:D29"/>
    <mergeCell ref="B30:D30"/>
    <mergeCell ref="B32:D32"/>
    <mergeCell ref="B21:D21"/>
    <mergeCell ref="B22:D22"/>
    <mergeCell ref="B16:D16"/>
    <mergeCell ref="B17:D17"/>
    <mergeCell ref="B18:D18"/>
    <mergeCell ref="B3:D3"/>
    <mergeCell ref="B4:D4"/>
    <mergeCell ref="B9:D9"/>
  </mergeCells>
  <conditionalFormatting sqref="E12:I35 A4:B35 E4:E11 G4:I11">
    <cfRule type="expression" priority="59" dxfId="1">
      <formula>#REF!=0</formula>
    </cfRule>
    <cfRule type="cellIs" priority="60" dxfId="0" operator="equal">
      <formula>0</formula>
    </cfRule>
  </conditionalFormatting>
  <conditionalFormatting sqref="J4:J35">
    <cfRule type="expression" priority="17" dxfId="1">
      <formula>#REF!=0</formula>
    </cfRule>
    <cfRule type="cellIs" priority="18" dxfId="0" operator="equal">
      <formula>0</formula>
    </cfRule>
  </conditionalFormatting>
  <conditionalFormatting sqref="F11">
    <cfRule type="expression" priority="1" dxfId="1">
      <formula>#REF!=0</formula>
    </cfRule>
    <cfRule type="cellIs" priority="2" dxfId="0" operator="equal">
      <formula>0</formula>
    </cfRule>
  </conditionalFormatting>
  <conditionalFormatting sqref="F6">
    <cfRule type="expression" priority="15" dxfId="1">
      <formula>#REF!=0</formula>
    </cfRule>
    <cfRule type="cellIs" priority="16" dxfId="0" operator="equal">
      <formula>0</formula>
    </cfRule>
  </conditionalFormatting>
  <conditionalFormatting sqref="F4">
    <cfRule type="expression" priority="13" dxfId="1">
      <formula>#REF!=0</formula>
    </cfRule>
    <cfRule type="cellIs" priority="14" dxfId="0" operator="equal">
      <formula>0</formula>
    </cfRule>
  </conditionalFormatting>
  <conditionalFormatting sqref="F5">
    <cfRule type="expression" priority="11" dxfId="1">
      <formula>#REF!=0</formula>
    </cfRule>
    <cfRule type="cellIs" priority="12" dxfId="0" operator="equal">
      <formula>0</formula>
    </cfRule>
  </conditionalFormatting>
  <conditionalFormatting sqref="F9">
    <cfRule type="expression" priority="5" dxfId="1">
      <formula>#REF!=0</formula>
    </cfRule>
    <cfRule type="cellIs" priority="6" dxfId="0" operator="equal">
      <formula>0</formula>
    </cfRule>
  </conditionalFormatting>
  <conditionalFormatting sqref="F7">
    <cfRule type="expression" priority="9" dxfId="1">
      <formula>#REF!=0</formula>
    </cfRule>
    <cfRule type="cellIs" priority="10" dxfId="0" operator="equal">
      <formula>0</formula>
    </cfRule>
  </conditionalFormatting>
  <conditionalFormatting sqref="F10">
    <cfRule type="expression" priority="3" dxfId="1">
      <formula>#REF!=0</formula>
    </cfRule>
    <cfRule type="cellIs" priority="4" dxfId="0" operator="equal">
      <formula>0</formula>
    </cfRule>
  </conditionalFormatting>
  <conditionalFormatting sqref="F8">
    <cfRule type="expression" priority="7" dxfId="1">
      <formula>#REF!=0</formula>
    </cfRule>
    <cfRule type="cellIs" priority="8"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12"/>
  <sheetViews>
    <sheetView zoomScale="80" zoomScaleNormal="80" zoomScaleSheetLayoutView="90" workbookViewId="0" topLeftCell="A4">
      <selection activeCell="F31" sqref="F31"/>
    </sheetView>
  </sheetViews>
  <sheetFormatPr defaultColWidth="9.140625" defaultRowHeight="12.75"/>
  <cols>
    <col min="1" max="1" width="5.8515625" style="1" customWidth="1"/>
    <col min="2" max="3" width="4.140625" style="8" customWidth="1"/>
    <col min="4" max="4" width="14.8515625" style="9" customWidth="1"/>
    <col min="5" max="5" width="62.57421875" style="9" customWidth="1"/>
    <col min="6" max="6" width="61.57421875" style="9" customWidth="1"/>
    <col min="7" max="7" width="17.00390625" style="0" customWidth="1"/>
    <col min="8" max="8" width="24.28125" style="4" customWidth="1"/>
    <col min="9" max="9" width="23.8515625" style="4" customWidth="1"/>
    <col min="10" max="10" width="22.140625" style="7" customWidth="1"/>
    <col min="11" max="16384" width="9.140625" style="7" customWidth="1"/>
  </cols>
  <sheetData>
    <row r="2" spans="1:10" ht="15.75">
      <c r="A2" s="29"/>
      <c r="B2" s="115" t="s">
        <v>118</v>
      </c>
      <c r="C2" s="115"/>
      <c r="D2" s="115"/>
      <c r="E2" s="28" t="s">
        <v>62</v>
      </c>
      <c r="F2" s="30"/>
      <c r="G2" s="26"/>
      <c r="H2" s="20"/>
      <c r="I2" s="20"/>
      <c r="J2" s="20"/>
    </row>
    <row r="3" spans="1:10" ht="16.5" thickBot="1">
      <c r="A3" s="29"/>
      <c r="B3" s="24"/>
      <c r="C3" s="17"/>
      <c r="D3" s="18"/>
      <c r="E3" s="16"/>
      <c r="F3" s="16"/>
      <c r="G3" s="26"/>
      <c r="H3" s="19"/>
      <c r="I3" s="19"/>
      <c r="J3" s="19"/>
    </row>
    <row r="4" spans="1:14" s="6" customFormat="1" ht="26.25" thickBot="1">
      <c r="A4" s="37"/>
      <c r="B4" s="126" t="s">
        <v>117</v>
      </c>
      <c r="C4" s="127"/>
      <c r="D4" s="128"/>
      <c r="E4" s="38" t="s">
        <v>116</v>
      </c>
      <c r="F4" s="39" t="s">
        <v>178</v>
      </c>
      <c r="G4" s="40" t="s">
        <v>131</v>
      </c>
      <c r="H4" s="41" t="s">
        <v>114</v>
      </c>
      <c r="I4" s="40" t="s">
        <v>113</v>
      </c>
      <c r="J4" s="40" t="s">
        <v>115</v>
      </c>
      <c r="K4" s="132" t="s">
        <v>124</v>
      </c>
      <c r="L4" s="132"/>
      <c r="M4" s="132"/>
      <c r="N4" s="133"/>
    </row>
    <row r="5" spans="1:14" ht="186.75" customHeight="1">
      <c r="A5" s="42" t="s">
        <v>0</v>
      </c>
      <c r="B5" s="129" t="s">
        <v>182</v>
      </c>
      <c r="C5" s="130"/>
      <c r="D5" s="131"/>
      <c r="E5" s="31" t="s">
        <v>132</v>
      </c>
      <c r="F5" s="32"/>
      <c r="G5" s="42">
        <v>1</v>
      </c>
      <c r="H5" s="73"/>
      <c r="I5" s="74">
        <f>H5*G5</f>
        <v>0</v>
      </c>
      <c r="J5" s="44">
        <f>I5*1.21</f>
        <v>0</v>
      </c>
      <c r="K5" s="134" t="s">
        <v>71</v>
      </c>
      <c r="L5" s="134"/>
      <c r="M5" s="134"/>
      <c r="N5" s="134"/>
    </row>
    <row r="6" spans="1:14" ht="75" customHeight="1">
      <c r="A6" s="45" t="s">
        <v>1</v>
      </c>
      <c r="B6" s="116" t="s">
        <v>181</v>
      </c>
      <c r="C6" s="117"/>
      <c r="D6" s="118"/>
      <c r="E6" s="31" t="s">
        <v>185</v>
      </c>
      <c r="F6" s="33"/>
      <c r="G6" s="45">
        <v>2</v>
      </c>
      <c r="H6" s="75"/>
      <c r="I6" s="76">
        <f aca="true" t="shared" si="0" ref="I6:I8">H6*G6</f>
        <v>0</v>
      </c>
      <c r="J6" s="46">
        <f aca="true" t="shared" si="1" ref="J6:J11">I6*1.21</f>
        <v>0</v>
      </c>
      <c r="K6" s="135"/>
      <c r="L6" s="135"/>
      <c r="M6" s="135"/>
      <c r="N6" s="135"/>
    </row>
    <row r="7" spans="1:14" ht="75.75" customHeight="1">
      <c r="A7" s="45" t="s">
        <v>2</v>
      </c>
      <c r="B7" s="116" t="s">
        <v>180</v>
      </c>
      <c r="C7" s="117"/>
      <c r="D7" s="118"/>
      <c r="E7" s="31" t="s">
        <v>186</v>
      </c>
      <c r="F7" s="33"/>
      <c r="G7" s="45">
        <v>4</v>
      </c>
      <c r="H7" s="75"/>
      <c r="I7" s="76">
        <f t="shared" si="0"/>
        <v>0</v>
      </c>
      <c r="J7" s="46">
        <f t="shared" si="1"/>
        <v>0</v>
      </c>
      <c r="K7" s="135"/>
      <c r="L7" s="135"/>
      <c r="M7" s="135"/>
      <c r="N7" s="135"/>
    </row>
    <row r="8" spans="1:14" ht="78.75" customHeight="1">
      <c r="A8" s="45" t="s">
        <v>4</v>
      </c>
      <c r="B8" s="116" t="s">
        <v>29</v>
      </c>
      <c r="C8" s="117"/>
      <c r="D8" s="118"/>
      <c r="E8" s="31" t="s">
        <v>63</v>
      </c>
      <c r="F8" s="33"/>
      <c r="G8" s="45">
        <v>1</v>
      </c>
      <c r="H8" s="75"/>
      <c r="I8" s="76">
        <f t="shared" si="0"/>
        <v>0</v>
      </c>
      <c r="J8" s="46">
        <f t="shared" si="1"/>
        <v>0</v>
      </c>
      <c r="K8" s="135"/>
      <c r="L8" s="135"/>
      <c r="M8" s="135"/>
      <c r="N8" s="135"/>
    </row>
    <row r="9" spans="1:14" ht="75" customHeight="1">
      <c r="A9" s="45" t="s">
        <v>5</v>
      </c>
      <c r="B9" s="116" t="s">
        <v>30</v>
      </c>
      <c r="C9" s="117"/>
      <c r="D9" s="118"/>
      <c r="E9" s="31" t="s">
        <v>64</v>
      </c>
      <c r="F9" s="33"/>
      <c r="G9" s="45">
        <v>16</v>
      </c>
      <c r="H9" s="75"/>
      <c r="I9" s="76">
        <f aca="true" t="shared" si="2" ref="I9:I10">H9*G9</f>
        <v>0</v>
      </c>
      <c r="J9" s="46">
        <f t="shared" si="1"/>
        <v>0</v>
      </c>
      <c r="K9" s="135" t="s">
        <v>72</v>
      </c>
      <c r="L9" s="135"/>
      <c r="M9" s="135"/>
      <c r="N9" s="135"/>
    </row>
    <row r="10" spans="1:14" ht="89.25">
      <c r="A10" s="45" t="s">
        <v>7</v>
      </c>
      <c r="B10" s="116" t="s">
        <v>127</v>
      </c>
      <c r="C10" s="117"/>
      <c r="D10" s="118"/>
      <c r="E10" s="35" t="s">
        <v>134</v>
      </c>
      <c r="F10" s="34"/>
      <c r="G10" s="45">
        <v>8</v>
      </c>
      <c r="H10" s="75"/>
      <c r="I10" s="76">
        <f t="shared" si="2"/>
        <v>0</v>
      </c>
      <c r="J10" s="46">
        <f t="shared" si="1"/>
        <v>0</v>
      </c>
      <c r="K10" s="125" t="s">
        <v>73</v>
      </c>
      <c r="L10" s="125"/>
      <c r="M10" s="125"/>
      <c r="N10" s="125"/>
    </row>
    <row r="11" spans="1:14" ht="84" customHeight="1" thickBot="1">
      <c r="A11" s="45" t="s">
        <v>9</v>
      </c>
      <c r="B11" s="116" t="s">
        <v>128</v>
      </c>
      <c r="C11" s="117"/>
      <c r="D11" s="118"/>
      <c r="E11" s="35" t="s">
        <v>133</v>
      </c>
      <c r="F11" s="34"/>
      <c r="G11" s="45">
        <v>1</v>
      </c>
      <c r="H11" s="75"/>
      <c r="I11" s="76">
        <f aca="true" t="shared" si="3" ref="I11">H11*G11</f>
        <v>0</v>
      </c>
      <c r="J11" s="46">
        <f t="shared" si="1"/>
        <v>0</v>
      </c>
      <c r="K11" s="125" t="s">
        <v>73</v>
      </c>
      <c r="L11" s="125"/>
      <c r="M11" s="125"/>
      <c r="N11" s="125"/>
    </row>
    <row r="12" spans="6:10" ht="36" customHeight="1" thickBot="1">
      <c r="F12" s="122" t="s">
        <v>179</v>
      </c>
      <c r="G12" s="123"/>
      <c r="H12" s="124"/>
      <c r="I12" s="87">
        <f>SUM(I5:I11)</f>
        <v>0</v>
      </c>
      <c r="J12" s="87">
        <f>SUM(J5:J11)</f>
        <v>0</v>
      </c>
    </row>
  </sheetData>
  <mergeCells count="18">
    <mergeCell ref="F12:H12"/>
    <mergeCell ref="B9:D9"/>
    <mergeCell ref="B10:D10"/>
    <mergeCell ref="B11:D11"/>
    <mergeCell ref="B6:D6"/>
    <mergeCell ref="B7:D7"/>
    <mergeCell ref="B8:D8"/>
    <mergeCell ref="B2:D2"/>
    <mergeCell ref="B4:D4"/>
    <mergeCell ref="B5:D5"/>
    <mergeCell ref="K4:N4"/>
    <mergeCell ref="K5:N5"/>
    <mergeCell ref="K6:N6"/>
    <mergeCell ref="K7:N7"/>
    <mergeCell ref="K8:N8"/>
    <mergeCell ref="K9:N9"/>
    <mergeCell ref="K10:N10"/>
    <mergeCell ref="K11:N11"/>
  </mergeCells>
  <conditionalFormatting sqref="E5:E8">
    <cfRule type="expression" priority="105" dxfId="1">
      <formula>#REF!=0</formula>
    </cfRule>
    <cfRule type="cellIs" priority="106" dxfId="0" operator="equal">
      <formula>0</formula>
    </cfRule>
  </conditionalFormatting>
  <conditionalFormatting sqref="A5:B7 E5:E8 B8 A8:A10 G5:I8">
    <cfRule type="expression" priority="59" dxfId="1">
      <formula>#REF!=0</formula>
    </cfRule>
    <cfRule type="cellIs" priority="60" dxfId="0" operator="equal">
      <formula>0</formula>
    </cfRule>
  </conditionalFormatting>
  <conditionalFormatting sqref="J5:J8">
    <cfRule type="expression" priority="57" dxfId="1">
      <formula>#REF!=0</formula>
    </cfRule>
    <cfRule type="cellIs" priority="58" dxfId="0" operator="equal">
      <formula>0</formula>
    </cfRule>
  </conditionalFormatting>
  <conditionalFormatting sqref="B9 G9:I9">
    <cfRule type="expression" priority="53" dxfId="1">
      <formula>#REF!=0</formula>
    </cfRule>
    <cfRule type="cellIs" priority="54" dxfId="0" operator="equal">
      <formula>0</formula>
    </cfRule>
  </conditionalFormatting>
  <conditionalFormatting sqref="J9">
    <cfRule type="expression" priority="51" dxfId="1">
      <formula>#REF!=0</formula>
    </cfRule>
    <cfRule type="cellIs" priority="52" dxfId="0" operator="equal">
      <formula>0</formula>
    </cfRule>
  </conditionalFormatting>
  <conditionalFormatting sqref="B10 G10:I10">
    <cfRule type="expression" priority="47" dxfId="1">
      <formula>#REF!=0</formula>
    </cfRule>
    <cfRule type="cellIs" priority="48" dxfId="0" operator="equal">
      <formula>0</formula>
    </cfRule>
  </conditionalFormatting>
  <conditionalFormatting sqref="J10">
    <cfRule type="expression" priority="45" dxfId="1">
      <formula>#REF!=0</formula>
    </cfRule>
    <cfRule type="cellIs" priority="46" dxfId="0" operator="equal">
      <formula>0</formula>
    </cfRule>
  </conditionalFormatting>
  <conditionalFormatting sqref="E9">
    <cfRule type="expression" priority="43" dxfId="1">
      <formula>#REF!=0</formula>
    </cfRule>
    <cfRule type="cellIs" priority="44" dxfId="0" operator="equal">
      <formula>0</formula>
    </cfRule>
  </conditionalFormatting>
  <conditionalFormatting sqref="E10">
    <cfRule type="expression" priority="41" dxfId="1">
      <formula>#REF!=0</formula>
    </cfRule>
    <cfRule type="cellIs" priority="42" dxfId="0" operator="equal">
      <formula>0</formula>
    </cfRule>
  </conditionalFormatting>
  <conditionalFormatting sqref="A11">
    <cfRule type="expression" priority="39" dxfId="1">
      <formula>#REF!=0</formula>
    </cfRule>
    <cfRule type="cellIs" priority="40" dxfId="0" operator="equal">
      <formula>0</formula>
    </cfRule>
  </conditionalFormatting>
  <conditionalFormatting sqref="B11 G11:I11">
    <cfRule type="expression" priority="37" dxfId="1">
      <formula>#REF!=0</formula>
    </cfRule>
    <cfRule type="cellIs" priority="38" dxfId="0" operator="equal">
      <formula>0</formula>
    </cfRule>
  </conditionalFormatting>
  <conditionalFormatting sqref="J11">
    <cfRule type="expression" priority="35" dxfId="1">
      <formula>#REF!=0</formula>
    </cfRule>
    <cfRule type="cellIs" priority="36" dxfId="0" operator="equal">
      <formula>0</formula>
    </cfRule>
  </conditionalFormatting>
  <conditionalFormatting sqref="E11">
    <cfRule type="expression" priority="31" dxfId="1">
      <formula>#REF!=0</formula>
    </cfRule>
    <cfRule type="cellIs" priority="32" dxfId="0" operator="equal">
      <formula>0</formula>
    </cfRule>
  </conditionalFormatting>
  <conditionalFormatting sqref="F7">
    <cfRule type="expression" priority="19" dxfId="1">
      <formula>#REF!=0</formula>
    </cfRule>
    <cfRule type="cellIs" priority="20" dxfId="0" operator="equal">
      <formula>0</formula>
    </cfRule>
  </conditionalFormatting>
  <conditionalFormatting sqref="F5">
    <cfRule type="expression" priority="17" dxfId="1">
      <formula>#REF!=0</formula>
    </cfRule>
    <cfRule type="cellIs" priority="18" dxfId="0" operator="equal">
      <formula>0</formula>
    </cfRule>
  </conditionalFormatting>
  <conditionalFormatting sqref="F6">
    <cfRule type="expression" priority="15" dxfId="1">
      <formula>#REF!=0</formula>
    </cfRule>
    <cfRule type="cellIs" priority="16" dxfId="0" operator="equal">
      <formula>0</formula>
    </cfRule>
  </conditionalFormatting>
  <conditionalFormatting sqref="F10">
    <cfRule type="expression" priority="9" dxfId="1">
      <formula>#REF!=0</formula>
    </cfRule>
    <cfRule type="cellIs" priority="10" dxfId="0" operator="equal">
      <formula>0</formula>
    </cfRule>
  </conditionalFormatting>
  <conditionalFormatting sqref="F8">
    <cfRule type="expression" priority="13" dxfId="1">
      <formula>#REF!=0</formula>
    </cfRule>
    <cfRule type="cellIs" priority="14" dxfId="0" operator="equal">
      <formula>0</formula>
    </cfRule>
  </conditionalFormatting>
  <conditionalFormatting sqref="F11">
    <cfRule type="expression" priority="7" dxfId="1">
      <formula>#REF!=0</formula>
    </cfRule>
    <cfRule type="cellIs" priority="8" dxfId="0" operator="equal">
      <formula>0</formula>
    </cfRule>
  </conditionalFormatting>
  <conditionalFormatting sqref="F9">
    <cfRule type="expression" priority="11" dxfId="1">
      <formula>#REF!=0</formula>
    </cfRule>
    <cfRule type="cellIs" priority="1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
  <sheetViews>
    <sheetView zoomScale="80" zoomScaleNormal="80" workbookViewId="0" topLeftCell="A1">
      <selection activeCell="E39" sqref="E39"/>
    </sheetView>
  </sheetViews>
  <sheetFormatPr defaultColWidth="9.140625" defaultRowHeight="12.75"/>
  <cols>
    <col min="1" max="1" width="5.8515625" style="1" customWidth="1"/>
    <col min="2" max="2" width="4.57421875" style="8" customWidth="1"/>
    <col min="3" max="3" width="3.421875" style="8" customWidth="1"/>
    <col min="4" max="4" width="15.140625" style="9" customWidth="1"/>
    <col min="5" max="5" width="75.00390625" style="9" customWidth="1"/>
    <col min="6" max="6" width="62.140625" style="9" customWidth="1"/>
    <col min="7" max="7" width="13.140625" style="0" customWidth="1"/>
    <col min="8" max="8" width="28.8515625" style="4" customWidth="1"/>
    <col min="9" max="10" width="28.421875" style="4" customWidth="1"/>
    <col min="11" max="16384" width="9.140625" style="7" customWidth="1"/>
  </cols>
  <sheetData>
    <row r="1" ht="12.75">
      <c r="J1" s="7"/>
    </row>
    <row r="2" spans="1:14" s="6" customFormat="1" ht="18.75">
      <c r="A2" s="29"/>
      <c r="B2" s="115" t="s">
        <v>118</v>
      </c>
      <c r="C2" s="115"/>
      <c r="D2" s="115"/>
      <c r="E2" s="28" t="s">
        <v>159</v>
      </c>
      <c r="F2" s="30"/>
      <c r="G2" s="26"/>
      <c r="H2" s="20"/>
      <c r="I2" s="20"/>
      <c r="J2" s="20"/>
      <c r="K2" s="7"/>
      <c r="L2" s="7"/>
      <c r="M2" s="7"/>
      <c r="N2" s="7"/>
    </row>
    <row r="3" spans="1:10" ht="16.5" thickBot="1">
      <c r="A3" s="29"/>
      <c r="B3" s="24"/>
      <c r="C3" s="17"/>
      <c r="D3" s="18"/>
      <c r="E3" s="16"/>
      <c r="F3" s="16"/>
      <c r="G3" s="26"/>
      <c r="H3" s="19"/>
      <c r="I3" s="19"/>
      <c r="J3" s="19"/>
    </row>
    <row r="4" spans="1:14" ht="69" customHeight="1" thickBot="1">
      <c r="A4" s="37"/>
      <c r="B4" s="126" t="s">
        <v>117</v>
      </c>
      <c r="C4" s="127"/>
      <c r="D4" s="128"/>
      <c r="E4" s="38" t="s">
        <v>116</v>
      </c>
      <c r="F4" s="39" t="s">
        <v>178</v>
      </c>
      <c r="G4" s="40" t="s">
        <v>131</v>
      </c>
      <c r="H4" s="41" t="s">
        <v>114</v>
      </c>
      <c r="I4" s="40" t="s">
        <v>113</v>
      </c>
      <c r="J4" s="40" t="s">
        <v>115</v>
      </c>
      <c r="K4" s="132" t="s">
        <v>124</v>
      </c>
      <c r="L4" s="132"/>
      <c r="M4" s="132"/>
      <c r="N4" s="133"/>
    </row>
    <row r="5" spans="1:14" ht="55.5" customHeight="1">
      <c r="A5" s="42" t="s">
        <v>0</v>
      </c>
      <c r="B5" s="129" t="s">
        <v>35</v>
      </c>
      <c r="C5" s="130"/>
      <c r="D5" s="131"/>
      <c r="E5" s="31" t="s">
        <v>149</v>
      </c>
      <c r="F5" s="32"/>
      <c r="G5" s="42">
        <v>1</v>
      </c>
      <c r="H5" s="73"/>
      <c r="I5" s="74">
        <f>H5*G5</f>
        <v>0</v>
      </c>
      <c r="J5" s="44">
        <f>I5*1.21</f>
        <v>0</v>
      </c>
      <c r="K5" s="134"/>
      <c r="L5" s="134"/>
      <c r="M5" s="134"/>
      <c r="N5" s="134"/>
    </row>
    <row r="6" spans="1:14" ht="81" customHeight="1">
      <c r="A6" s="45" t="s">
        <v>1</v>
      </c>
      <c r="B6" s="116" t="s">
        <v>125</v>
      </c>
      <c r="C6" s="117"/>
      <c r="D6" s="118"/>
      <c r="E6" s="31" t="s">
        <v>187</v>
      </c>
      <c r="F6" s="33"/>
      <c r="G6" s="45">
        <v>2</v>
      </c>
      <c r="H6" s="73"/>
      <c r="I6" s="74">
        <f aca="true" t="shared" si="0" ref="I6:I13">H6*G6</f>
        <v>0</v>
      </c>
      <c r="J6" s="44">
        <f aca="true" t="shared" si="1" ref="J6:J13">I6*1.21</f>
        <v>0</v>
      </c>
      <c r="K6" s="135"/>
      <c r="L6" s="135"/>
      <c r="M6" s="135"/>
      <c r="N6" s="135"/>
    </row>
    <row r="7" spans="1:14" ht="150" customHeight="1">
      <c r="A7" s="45" t="s">
        <v>2</v>
      </c>
      <c r="B7" s="116" t="s">
        <v>126</v>
      </c>
      <c r="C7" s="117"/>
      <c r="D7" s="118"/>
      <c r="E7" s="31" t="s">
        <v>188</v>
      </c>
      <c r="F7" s="33"/>
      <c r="G7" s="45">
        <v>4</v>
      </c>
      <c r="H7" s="73"/>
      <c r="I7" s="74">
        <f t="shared" si="0"/>
        <v>0</v>
      </c>
      <c r="J7" s="44">
        <f t="shared" si="1"/>
        <v>0</v>
      </c>
      <c r="K7" s="136" t="s">
        <v>81</v>
      </c>
      <c r="L7" s="137"/>
      <c r="M7" s="137"/>
      <c r="N7" s="138"/>
    </row>
    <row r="8" spans="1:14" ht="62.25" customHeight="1">
      <c r="A8" s="45" t="s">
        <v>4</v>
      </c>
      <c r="B8" s="116" t="s">
        <v>37</v>
      </c>
      <c r="C8" s="117"/>
      <c r="D8" s="118"/>
      <c r="E8" s="31" t="s">
        <v>65</v>
      </c>
      <c r="F8" s="33"/>
      <c r="G8" s="45">
        <v>17</v>
      </c>
      <c r="H8" s="73"/>
      <c r="I8" s="74">
        <f t="shared" si="0"/>
        <v>0</v>
      </c>
      <c r="J8" s="44">
        <f t="shared" si="1"/>
        <v>0</v>
      </c>
      <c r="K8" s="135" t="s">
        <v>80</v>
      </c>
      <c r="L8" s="135"/>
      <c r="M8" s="135"/>
      <c r="N8" s="135"/>
    </row>
    <row r="9" spans="1:14" ht="69" customHeight="1">
      <c r="A9" s="45" t="s">
        <v>5</v>
      </c>
      <c r="B9" s="116" t="s">
        <v>38</v>
      </c>
      <c r="C9" s="117"/>
      <c r="D9" s="118"/>
      <c r="E9" s="31" t="s">
        <v>66</v>
      </c>
      <c r="F9" s="33"/>
      <c r="G9" s="45">
        <v>1</v>
      </c>
      <c r="H9" s="73"/>
      <c r="I9" s="74">
        <f t="shared" si="0"/>
        <v>0</v>
      </c>
      <c r="J9" s="44">
        <f t="shared" si="1"/>
        <v>0</v>
      </c>
      <c r="K9" s="135"/>
      <c r="L9" s="135"/>
      <c r="M9" s="135"/>
      <c r="N9" s="135"/>
    </row>
    <row r="10" spans="1:14" ht="91.5" customHeight="1">
      <c r="A10" s="45" t="s">
        <v>7</v>
      </c>
      <c r="B10" s="116" t="s">
        <v>127</v>
      </c>
      <c r="C10" s="117"/>
      <c r="D10" s="118"/>
      <c r="E10" s="35" t="s">
        <v>150</v>
      </c>
      <c r="F10" s="34"/>
      <c r="G10" s="45">
        <v>3</v>
      </c>
      <c r="H10" s="73"/>
      <c r="I10" s="74">
        <f t="shared" si="0"/>
        <v>0</v>
      </c>
      <c r="J10" s="44">
        <f t="shared" si="1"/>
        <v>0</v>
      </c>
      <c r="K10" s="135"/>
      <c r="L10" s="135"/>
      <c r="M10" s="135"/>
      <c r="N10" s="135"/>
    </row>
    <row r="11" spans="1:14" ht="90" customHeight="1">
      <c r="A11" s="45" t="s">
        <v>9</v>
      </c>
      <c r="B11" s="116" t="s">
        <v>128</v>
      </c>
      <c r="C11" s="117"/>
      <c r="D11" s="118"/>
      <c r="E11" s="35" t="s">
        <v>151</v>
      </c>
      <c r="F11" s="34"/>
      <c r="G11" s="45">
        <v>3</v>
      </c>
      <c r="H11" s="73"/>
      <c r="I11" s="74">
        <f t="shared" si="0"/>
        <v>0</v>
      </c>
      <c r="J11" s="44">
        <f t="shared" si="1"/>
        <v>0</v>
      </c>
      <c r="K11" s="135"/>
      <c r="L11" s="135"/>
      <c r="M11" s="135"/>
      <c r="N11" s="135"/>
    </row>
    <row r="12" spans="1:14" ht="232.5" customHeight="1">
      <c r="A12" s="45" t="s">
        <v>11</v>
      </c>
      <c r="B12" s="116" t="s">
        <v>39</v>
      </c>
      <c r="C12" s="117"/>
      <c r="D12" s="118"/>
      <c r="E12" s="52" t="s">
        <v>152</v>
      </c>
      <c r="F12" s="36"/>
      <c r="G12" s="45">
        <v>1</v>
      </c>
      <c r="H12" s="73"/>
      <c r="I12" s="74">
        <f t="shared" si="0"/>
        <v>0</v>
      </c>
      <c r="J12" s="44">
        <f t="shared" si="1"/>
        <v>0</v>
      </c>
      <c r="K12" s="135" t="s">
        <v>129</v>
      </c>
      <c r="L12" s="135"/>
      <c r="M12" s="135"/>
      <c r="N12" s="135"/>
    </row>
    <row r="13" spans="1:14" ht="46.5" customHeight="1" thickBot="1">
      <c r="A13" s="45" t="s">
        <v>12</v>
      </c>
      <c r="B13" s="116" t="s">
        <v>34</v>
      </c>
      <c r="C13" s="117"/>
      <c r="D13" s="118"/>
      <c r="E13" s="31" t="s">
        <v>70</v>
      </c>
      <c r="F13" s="33"/>
      <c r="G13" s="45">
        <v>1</v>
      </c>
      <c r="H13" s="73"/>
      <c r="I13" s="74">
        <f t="shared" si="0"/>
        <v>0</v>
      </c>
      <c r="J13" s="44">
        <f t="shared" si="1"/>
        <v>0</v>
      </c>
      <c r="K13" s="135" t="s">
        <v>130</v>
      </c>
      <c r="L13" s="135"/>
      <c r="M13" s="135"/>
      <c r="N13" s="135"/>
    </row>
    <row r="14" spans="6:10" ht="33" customHeight="1" thickBot="1">
      <c r="F14" s="122" t="s">
        <v>179</v>
      </c>
      <c r="G14" s="123"/>
      <c r="H14" s="124"/>
      <c r="I14" s="87">
        <f>SUM(I5:I13)</f>
        <v>0</v>
      </c>
      <c r="J14" s="87">
        <f>SUM(J5:J13)</f>
        <v>0</v>
      </c>
    </row>
  </sheetData>
  <mergeCells count="22">
    <mergeCell ref="F14:H14"/>
    <mergeCell ref="B11:D11"/>
    <mergeCell ref="K11:N11"/>
    <mergeCell ref="B12:D12"/>
    <mergeCell ref="K12:N12"/>
    <mergeCell ref="B13:D13"/>
    <mergeCell ref="K13:N13"/>
    <mergeCell ref="B9:D9"/>
    <mergeCell ref="K9:N9"/>
    <mergeCell ref="B10:D10"/>
    <mergeCell ref="K10:N10"/>
    <mergeCell ref="B6:D6"/>
    <mergeCell ref="K6:N6"/>
    <mergeCell ref="B7:D7"/>
    <mergeCell ref="K7:N7"/>
    <mergeCell ref="B8:D8"/>
    <mergeCell ref="K8:N8"/>
    <mergeCell ref="B2:D2"/>
    <mergeCell ref="B4:D4"/>
    <mergeCell ref="K4:N4"/>
    <mergeCell ref="B5:D5"/>
    <mergeCell ref="K5:N5"/>
  </mergeCells>
  <conditionalFormatting sqref="E7:F7">
    <cfRule type="expression" priority="159" dxfId="1">
      <formula>#REF!=0</formula>
    </cfRule>
    <cfRule type="cellIs" priority="160" dxfId="0" operator="equal">
      <formula>0</formula>
    </cfRule>
  </conditionalFormatting>
  <conditionalFormatting sqref="A5:B6 G5:I5 G6 H6:I13">
    <cfRule type="expression" priority="69" dxfId="1">
      <formula>#REF!=0</formula>
    </cfRule>
    <cfRule type="cellIs" priority="70" dxfId="0" operator="equal">
      <formula>0</formula>
    </cfRule>
  </conditionalFormatting>
  <conditionalFormatting sqref="J5:J13">
    <cfRule type="expression" priority="67" dxfId="1">
      <formula>#REF!=0</formula>
    </cfRule>
    <cfRule type="cellIs" priority="68" dxfId="0" operator="equal">
      <formula>0</formula>
    </cfRule>
  </conditionalFormatting>
  <conditionalFormatting sqref="E5:F5">
    <cfRule type="expression" priority="65" dxfId="1">
      <formula>#REF!=0</formula>
    </cfRule>
    <cfRule type="cellIs" priority="66" dxfId="0" operator="equal">
      <formula>0</formula>
    </cfRule>
  </conditionalFormatting>
  <conditionalFormatting sqref="E6:F6">
    <cfRule type="expression" priority="63" dxfId="1">
      <formula>#REF!=0</formula>
    </cfRule>
    <cfRule type="cellIs" priority="64" dxfId="0" operator="equal">
      <formula>0</formula>
    </cfRule>
  </conditionalFormatting>
  <conditionalFormatting sqref="A7:B7 G7">
    <cfRule type="expression" priority="61" dxfId="1">
      <formula>#REF!=0</formula>
    </cfRule>
    <cfRule type="cellIs" priority="62" dxfId="0" operator="equal">
      <formula>0</formula>
    </cfRule>
  </conditionalFormatting>
  <conditionalFormatting sqref="A8:B8 G8">
    <cfRule type="expression" priority="55" dxfId="1">
      <formula>#REF!=0</formula>
    </cfRule>
    <cfRule type="cellIs" priority="56" dxfId="0" operator="equal">
      <formula>0</formula>
    </cfRule>
  </conditionalFormatting>
  <conditionalFormatting sqref="E10:F10">
    <cfRule type="expression" priority="21" dxfId="1">
      <formula>#REF!=0</formula>
    </cfRule>
    <cfRule type="cellIs" priority="22" dxfId="0" operator="equal">
      <formula>0</formula>
    </cfRule>
  </conditionalFormatting>
  <conditionalFormatting sqref="E8:F8">
    <cfRule type="expression" priority="49" dxfId="1">
      <formula>#REF!=0</formula>
    </cfRule>
    <cfRule type="cellIs" priority="50" dxfId="0" operator="equal">
      <formula>0</formula>
    </cfRule>
  </conditionalFormatting>
  <conditionalFormatting sqref="A9:B9 G9">
    <cfRule type="expression" priority="47" dxfId="1">
      <formula>#REF!=0</formula>
    </cfRule>
    <cfRule type="cellIs" priority="48" dxfId="0" operator="equal">
      <formula>0</formula>
    </cfRule>
  </conditionalFormatting>
  <conditionalFormatting sqref="A10:B10 G10">
    <cfRule type="expression" priority="41" dxfId="1">
      <formula>#REF!=0</formula>
    </cfRule>
    <cfRule type="cellIs" priority="42" dxfId="0" operator="equal">
      <formula>0</formula>
    </cfRule>
  </conditionalFormatting>
  <conditionalFormatting sqref="A11:B11 G11">
    <cfRule type="expression" priority="35" dxfId="1">
      <formula>#REF!=0</formula>
    </cfRule>
    <cfRule type="cellIs" priority="36" dxfId="0" operator="equal">
      <formula>0</formula>
    </cfRule>
  </conditionalFormatting>
  <conditionalFormatting sqref="A12:B12 G12">
    <cfRule type="expression" priority="29" dxfId="1">
      <formula>#REF!=0</formula>
    </cfRule>
    <cfRule type="cellIs" priority="30" dxfId="0" operator="equal">
      <formula>0</formula>
    </cfRule>
  </conditionalFormatting>
  <conditionalFormatting sqref="E11:F11">
    <cfRule type="expression" priority="19" dxfId="1">
      <formula>#REF!=0</formula>
    </cfRule>
    <cfRule type="cellIs" priority="20" dxfId="0" operator="equal">
      <formula>0</formula>
    </cfRule>
  </conditionalFormatting>
  <conditionalFormatting sqref="E9:F9">
    <cfRule type="expression" priority="23" dxfId="1">
      <formula>#REF!=0</formula>
    </cfRule>
    <cfRule type="cellIs" priority="24" dxfId="0" operator="equal">
      <formula>0</formula>
    </cfRule>
  </conditionalFormatting>
  <conditionalFormatting sqref="A13:B13 G13">
    <cfRule type="expression" priority="17" dxfId="1">
      <formula>#REF!=0</formula>
    </cfRule>
    <cfRule type="cellIs" priority="18" dxfId="0" operator="equal">
      <formula>0</formula>
    </cfRule>
  </conditionalFormatting>
  <conditionalFormatting sqref="E12:F12">
    <cfRule type="expression" priority="5" dxfId="1">
      <formula>#REF!=0</formula>
    </cfRule>
    <cfRule type="cellIs" priority="6" dxfId="0" operator="equal">
      <formula>0</formula>
    </cfRule>
  </conditionalFormatting>
  <conditionalFormatting sqref="E13:F13">
    <cfRule type="expression" priority="3" dxfId="1">
      <formula>#REF!=0</formula>
    </cfRule>
    <cfRule type="cellIs" priority="4"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
  <sheetViews>
    <sheetView zoomScale="80" zoomScaleNormal="80" workbookViewId="0" topLeftCell="A1">
      <selection activeCell="E38" sqref="E38"/>
    </sheetView>
  </sheetViews>
  <sheetFormatPr defaultColWidth="9.140625" defaultRowHeight="12.75"/>
  <cols>
    <col min="1" max="1" width="5.8515625" style="60" customWidth="1"/>
    <col min="2" max="2" width="5.57421875" style="60" customWidth="1"/>
    <col min="3" max="3" width="4.140625" style="60" customWidth="1"/>
    <col min="4" max="4" width="20.28125" style="53" customWidth="1"/>
    <col min="5" max="5" width="85.140625" style="53" customWidth="1"/>
    <col min="6" max="6" width="39.421875" style="54" customWidth="1"/>
    <col min="7" max="7" width="21.140625" style="54" customWidth="1"/>
    <col min="8" max="8" width="19.8515625" style="54" customWidth="1"/>
    <col min="9" max="9" width="25.421875" style="54" customWidth="1"/>
    <col min="10" max="10" width="27.57421875" style="60" customWidth="1"/>
    <col min="11" max="11" width="51.28125" style="55" customWidth="1"/>
    <col min="12" max="16384" width="9.140625" style="55" customWidth="1"/>
  </cols>
  <sheetData>
    <row r="1" spans="6:10" ht="37.5" customHeight="1">
      <c r="F1" s="53"/>
      <c r="H1" s="55"/>
      <c r="I1" s="55"/>
      <c r="J1" s="55"/>
    </row>
    <row r="2" spans="1:10" ht="12.75">
      <c r="A2" s="61"/>
      <c r="B2" s="142" t="s">
        <v>118</v>
      </c>
      <c r="C2" s="142"/>
      <c r="D2" s="142"/>
      <c r="E2" s="62" t="s">
        <v>158</v>
      </c>
      <c r="F2" s="63"/>
      <c r="G2" s="64"/>
      <c r="H2" s="65"/>
      <c r="I2" s="65"/>
      <c r="J2" s="65"/>
    </row>
    <row r="3" spans="1:10" ht="13.5" thickBot="1">
      <c r="A3" s="61"/>
      <c r="B3" s="66"/>
      <c r="C3" s="58"/>
      <c r="E3" s="60"/>
      <c r="F3" s="60"/>
      <c r="G3" s="64"/>
      <c r="H3" s="67"/>
      <c r="I3" s="67"/>
      <c r="J3" s="67"/>
    </row>
    <row r="4" spans="1:11" ht="26.25" thickBot="1">
      <c r="A4" s="37"/>
      <c r="B4" s="126" t="s">
        <v>117</v>
      </c>
      <c r="C4" s="127"/>
      <c r="D4" s="128"/>
      <c r="E4" s="38" t="s">
        <v>116</v>
      </c>
      <c r="F4" s="39" t="s">
        <v>178</v>
      </c>
      <c r="G4" s="40" t="s">
        <v>131</v>
      </c>
      <c r="H4" s="41" t="s">
        <v>114</v>
      </c>
      <c r="I4" s="40" t="s">
        <v>113</v>
      </c>
      <c r="J4" s="40" t="s">
        <v>115</v>
      </c>
      <c r="K4" s="68" t="s">
        <v>124</v>
      </c>
    </row>
    <row r="5" spans="1:10" ht="144.75" customHeight="1">
      <c r="A5" s="42">
        <v>1</v>
      </c>
      <c r="B5" s="129" t="s">
        <v>40</v>
      </c>
      <c r="C5" s="130"/>
      <c r="D5" s="131"/>
      <c r="E5" s="35" t="s">
        <v>153</v>
      </c>
      <c r="F5" s="32"/>
      <c r="G5" s="42">
        <v>1</v>
      </c>
      <c r="H5" s="73"/>
      <c r="I5" s="74">
        <f>H5*G5</f>
        <v>0</v>
      </c>
      <c r="J5" s="44">
        <f>I5*1.21</f>
        <v>0</v>
      </c>
    </row>
    <row r="6" spans="1:11" s="57" customFormat="1" ht="84.75" customHeight="1">
      <c r="A6" s="45">
        <v>2</v>
      </c>
      <c r="B6" s="116" t="s">
        <v>41</v>
      </c>
      <c r="C6" s="117"/>
      <c r="D6" s="118"/>
      <c r="E6" s="35" t="s">
        <v>154</v>
      </c>
      <c r="F6" s="33"/>
      <c r="G6" s="45">
        <v>1</v>
      </c>
      <c r="H6" s="73"/>
      <c r="I6" s="74">
        <f aca="true" t="shared" si="0" ref="I6:I12">H6*G6</f>
        <v>0</v>
      </c>
      <c r="J6" s="44">
        <f aca="true" t="shared" si="1" ref="J6:J12">I6*1.21</f>
        <v>0</v>
      </c>
      <c r="K6" s="56" t="s">
        <v>74</v>
      </c>
    </row>
    <row r="7" spans="1:11" s="57" customFormat="1" ht="80.25" customHeight="1">
      <c r="A7" s="45">
        <v>3</v>
      </c>
      <c r="B7" s="116" t="s">
        <v>28</v>
      </c>
      <c r="C7" s="117"/>
      <c r="D7" s="118"/>
      <c r="E7" s="35" t="s">
        <v>155</v>
      </c>
      <c r="F7" s="33"/>
      <c r="G7" s="45">
        <v>10</v>
      </c>
      <c r="H7" s="73"/>
      <c r="I7" s="74">
        <f t="shared" si="0"/>
        <v>0</v>
      </c>
      <c r="J7" s="44">
        <f t="shared" si="1"/>
        <v>0</v>
      </c>
      <c r="K7" s="56" t="s">
        <v>75</v>
      </c>
    </row>
    <row r="8" spans="1:10" s="57" customFormat="1" ht="45.75" customHeight="1">
      <c r="A8" s="45">
        <v>4</v>
      </c>
      <c r="B8" s="116" t="s">
        <v>43</v>
      </c>
      <c r="C8" s="117"/>
      <c r="D8" s="118"/>
      <c r="E8" s="35" t="s">
        <v>156</v>
      </c>
      <c r="F8" s="33"/>
      <c r="G8" s="45">
        <v>5</v>
      </c>
      <c r="H8" s="73"/>
      <c r="I8" s="74">
        <f t="shared" si="0"/>
        <v>0</v>
      </c>
      <c r="J8" s="44">
        <f t="shared" si="1"/>
        <v>0</v>
      </c>
    </row>
    <row r="9" spans="1:10" s="57" customFormat="1" ht="58.5" customHeight="1">
      <c r="A9" s="45">
        <v>5</v>
      </c>
      <c r="B9" s="116" t="s">
        <v>29</v>
      </c>
      <c r="C9" s="117"/>
      <c r="D9" s="118"/>
      <c r="E9" s="31" t="s">
        <v>63</v>
      </c>
      <c r="F9" s="33"/>
      <c r="G9" s="45">
        <v>1</v>
      </c>
      <c r="H9" s="73"/>
      <c r="I9" s="74">
        <f t="shared" si="0"/>
        <v>0</v>
      </c>
      <c r="J9" s="44">
        <f t="shared" si="1"/>
        <v>0</v>
      </c>
    </row>
    <row r="10" spans="1:11" s="57" customFormat="1" ht="51">
      <c r="A10" s="45">
        <v>6</v>
      </c>
      <c r="B10" s="116" t="s">
        <v>30</v>
      </c>
      <c r="C10" s="117"/>
      <c r="D10" s="118"/>
      <c r="E10" s="31" t="s">
        <v>67</v>
      </c>
      <c r="F10" s="33"/>
      <c r="G10" s="45">
        <v>30</v>
      </c>
      <c r="H10" s="73"/>
      <c r="I10" s="74">
        <f t="shared" si="0"/>
        <v>0</v>
      </c>
      <c r="J10" s="44">
        <f t="shared" si="1"/>
        <v>0</v>
      </c>
      <c r="K10" s="59" t="s">
        <v>76</v>
      </c>
    </row>
    <row r="11" spans="1:10" s="57" customFormat="1" ht="76.5">
      <c r="A11" s="45">
        <v>7</v>
      </c>
      <c r="B11" s="116" t="s">
        <v>45</v>
      </c>
      <c r="C11" s="117"/>
      <c r="D11" s="118"/>
      <c r="E11" s="35" t="s">
        <v>134</v>
      </c>
      <c r="F11" s="33"/>
      <c r="G11" s="45">
        <v>2</v>
      </c>
      <c r="H11" s="73"/>
      <c r="I11" s="74">
        <f t="shared" si="0"/>
        <v>0</v>
      </c>
      <c r="J11" s="44">
        <f t="shared" si="1"/>
        <v>0</v>
      </c>
    </row>
    <row r="12" spans="1:10" s="57" customFormat="1" ht="77.25" thickBot="1">
      <c r="A12" s="45">
        <v>8</v>
      </c>
      <c r="B12" s="116" t="s">
        <v>36</v>
      </c>
      <c r="C12" s="117"/>
      <c r="D12" s="118"/>
      <c r="E12" s="35" t="s">
        <v>157</v>
      </c>
      <c r="F12" s="33"/>
      <c r="G12" s="45">
        <v>4</v>
      </c>
      <c r="H12" s="73"/>
      <c r="I12" s="74">
        <f t="shared" si="0"/>
        <v>0</v>
      </c>
      <c r="J12" s="44">
        <f t="shared" si="1"/>
        <v>0</v>
      </c>
    </row>
    <row r="13" spans="6:10" ht="39" customHeight="1" thickBot="1">
      <c r="F13" s="143" t="s">
        <v>179</v>
      </c>
      <c r="G13" s="144"/>
      <c r="H13" s="145"/>
      <c r="I13" s="88">
        <f>SUM(I5:I12)</f>
        <v>0</v>
      </c>
      <c r="J13" s="87">
        <f>SUM(J5:J12)</f>
        <v>0</v>
      </c>
    </row>
  </sheetData>
  <mergeCells count="11">
    <mergeCell ref="F13:H13"/>
    <mergeCell ref="B8:D8"/>
    <mergeCell ref="B9:D9"/>
    <mergeCell ref="B10:D10"/>
    <mergeCell ref="B11:D11"/>
    <mergeCell ref="B12:D12"/>
    <mergeCell ref="B5:D5"/>
    <mergeCell ref="B6:D6"/>
    <mergeCell ref="B7:D7"/>
    <mergeCell ref="B2:D2"/>
    <mergeCell ref="B4:D4"/>
  </mergeCells>
  <conditionalFormatting sqref="A5:B6 G5:I5 G6:H6 I6:I12">
    <cfRule type="expression" priority="91" dxfId="1">
      <formula>#REF!=0</formula>
    </cfRule>
    <cfRule type="cellIs" priority="92" dxfId="0" operator="equal">
      <formula>0</formula>
    </cfRule>
  </conditionalFormatting>
  <conditionalFormatting sqref="J5:J12">
    <cfRule type="expression" priority="89" dxfId="1">
      <formula>#REF!=0</formula>
    </cfRule>
    <cfRule type="cellIs" priority="90" dxfId="0" operator="equal">
      <formula>0</formula>
    </cfRule>
  </conditionalFormatting>
  <conditionalFormatting sqref="E5:F5">
    <cfRule type="expression" priority="87" dxfId="1">
      <formula>#REF!=0</formula>
    </cfRule>
    <cfRule type="cellIs" priority="88" dxfId="0" operator="equal">
      <formula>0</formula>
    </cfRule>
  </conditionalFormatting>
  <conditionalFormatting sqref="F6">
    <cfRule type="expression" priority="85" dxfId="1">
      <formula>#REF!=0</formula>
    </cfRule>
    <cfRule type="cellIs" priority="86" dxfId="0" operator="equal">
      <formula>0</formula>
    </cfRule>
  </conditionalFormatting>
  <conditionalFormatting sqref="E6">
    <cfRule type="expression" priority="81" dxfId="1">
      <formula>#REF!=0</formula>
    </cfRule>
    <cfRule type="cellIs" priority="82" dxfId="0" operator="equal">
      <formula>0</formula>
    </cfRule>
  </conditionalFormatting>
  <conditionalFormatting sqref="A7:B7 G7:H7">
    <cfRule type="expression" priority="79" dxfId="1">
      <formula>#REF!=0</formula>
    </cfRule>
    <cfRule type="cellIs" priority="80" dxfId="0" operator="equal">
      <formula>0</formula>
    </cfRule>
  </conditionalFormatting>
  <conditionalFormatting sqref="F7">
    <cfRule type="expression" priority="75" dxfId="1">
      <formula>#REF!=0</formula>
    </cfRule>
    <cfRule type="cellIs" priority="76" dxfId="0" operator="equal">
      <formula>0</formula>
    </cfRule>
  </conditionalFormatting>
  <conditionalFormatting sqref="A8:B8 G8:H8">
    <cfRule type="expression" priority="71" dxfId="1">
      <formula>#REF!=0</formula>
    </cfRule>
    <cfRule type="cellIs" priority="72" dxfId="0" operator="equal">
      <formula>0</formula>
    </cfRule>
  </conditionalFormatting>
  <conditionalFormatting sqref="F8">
    <cfRule type="expression" priority="67" dxfId="1">
      <formula>#REF!=0</formula>
    </cfRule>
    <cfRule type="cellIs" priority="68" dxfId="0" operator="equal">
      <formula>0</formula>
    </cfRule>
  </conditionalFormatting>
  <conditionalFormatting sqref="A9:B9 G9:H9">
    <cfRule type="expression" priority="63" dxfId="1">
      <formula>#REF!=0</formula>
    </cfRule>
    <cfRule type="cellIs" priority="64" dxfId="0" operator="equal">
      <formula>0</formula>
    </cfRule>
  </conditionalFormatting>
  <conditionalFormatting sqref="F9">
    <cfRule type="expression" priority="59" dxfId="1">
      <formula>#REF!=0</formula>
    </cfRule>
    <cfRule type="cellIs" priority="60" dxfId="0" operator="equal">
      <formula>0</formula>
    </cfRule>
  </conditionalFormatting>
  <conditionalFormatting sqref="E7">
    <cfRule type="expression" priority="55" dxfId="1">
      <formula>#REF!=0</formula>
    </cfRule>
    <cfRule type="cellIs" priority="56" dxfId="0" operator="equal">
      <formula>0</formula>
    </cfRule>
  </conditionalFormatting>
  <conditionalFormatting sqref="E8">
    <cfRule type="expression" priority="53" dxfId="1">
      <formula>#REF!=0</formula>
    </cfRule>
    <cfRule type="cellIs" priority="54" dxfId="0" operator="equal">
      <formula>0</formula>
    </cfRule>
  </conditionalFormatting>
  <conditionalFormatting sqref="E9">
    <cfRule type="expression" priority="51" dxfId="1">
      <formula>#REF!=0</formula>
    </cfRule>
    <cfRule type="cellIs" priority="52" dxfId="0" operator="equal">
      <formula>0</formula>
    </cfRule>
  </conditionalFormatting>
  <conditionalFormatting sqref="A10:B10 G10:H10">
    <cfRule type="expression" priority="49" dxfId="1">
      <formula>#REF!=0</formula>
    </cfRule>
    <cfRule type="cellIs" priority="50" dxfId="0" operator="equal">
      <formula>0</formula>
    </cfRule>
  </conditionalFormatting>
  <conditionalFormatting sqref="F10">
    <cfRule type="expression" priority="45" dxfId="1">
      <formula>#REF!=0</formula>
    </cfRule>
    <cfRule type="cellIs" priority="46" dxfId="0" operator="equal">
      <formula>0</formula>
    </cfRule>
  </conditionalFormatting>
  <conditionalFormatting sqref="E10">
    <cfRule type="expression" priority="41" dxfId="1">
      <formula>#REF!=0</formula>
    </cfRule>
    <cfRule type="cellIs" priority="42" dxfId="0" operator="equal">
      <formula>0</formula>
    </cfRule>
  </conditionalFormatting>
  <conditionalFormatting sqref="A11:B11 G11:H11">
    <cfRule type="expression" priority="39" dxfId="1">
      <formula>#REF!=0</formula>
    </cfRule>
    <cfRule type="cellIs" priority="40" dxfId="0" operator="equal">
      <formula>0</formula>
    </cfRule>
  </conditionalFormatting>
  <conditionalFormatting sqref="F11">
    <cfRule type="expression" priority="35" dxfId="1">
      <formula>#REF!=0</formula>
    </cfRule>
    <cfRule type="cellIs" priority="36" dxfId="0" operator="equal">
      <formula>0</formula>
    </cfRule>
  </conditionalFormatting>
  <conditionalFormatting sqref="A12:B12 G12:H12">
    <cfRule type="expression" priority="33" dxfId="1">
      <formula>#REF!=0</formula>
    </cfRule>
    <cfRule type="cellIs" priority="34" dxfId="0" operator="equal">
      <formula>0</formula>
    </cfRule>
  </conditionalFormatting>
  <conditionalFormatting sqref="F12">
    <cfRule type="expression" priority="29" dxfId="1">
      <formula>#REF!=0</formula>
    </cfRule>
    <cfRule type="cellIs" priority="30" dxfId="0" operator="equal">
      <formula>0</formula>
    </cfRule>
  </conditionalFormatting>
  <conditionalFormatting sqref="E12">
    <cfRule type="expression" priority="13" dxfId="1">
      <formula>#REF!=0</formula>
    </cfRule>
    <cfRule type="cellIs" priority="14" dxfId="0" operator="equal">
      <formula>0</formula>
    </cfRule>
  </conditionalFormatting>
  <conditionalFormatting sqref="E11">
    <cfRule type="expression" priority="15" dxfId="1">
      <formula>#REF!=0</formula>
    </cfRule>
    <cfRule type="cellIs" priority="16"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
  <sheetViews>
    <sheetView zoomScale="80" zoomScaleNormal="80" workbookViewId="0" topLeftCell="A1">
      <selection activeCell="E21" sqref="E21"/>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7.421875" style="0" customWidth="1"/>
    <col min="8" max="8" width="21.7109375" style="0" customWidth="1"/>
    <col min="9" max="9" width="33.7109375" style="0" customWidth="1"/>
    <col min="10" max="10" width="33.7109375" style="10" customWidth="1"/>
    <col min="11" max="11" width="18.0039062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2" t="s">
        <v>118</v>
      </c>
      <c r="C2" s="142"/>
      <c r="D2" s="142"/>
      <c r="E2" s="62" t="s">
        <v>158</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26" t="s">
        <v>117</v>
      </c>
      <c r="C4" s="127"/>
      <c r="D4" s="128"/>
      <c r="E4" s="38" t="s">
        <v>116</v>
      </c>
      <c r="F4" s="39" t="s">
        <v>178</v>
      </c>
      <c r="G4" s="40" t="s">
        <v>131</v>
      </c>
      <c r="H4" s="41" t="s">
        <v>114</v>
      </c>
      <c r="I4" s="40" t="s">
        <v>113</v>
      </c>
      <c r="J4" s="40" t="s">
        <v>115</v>
      </c>
      <c r="K4" s="68" t="s">
        <v>124</v>
      </c>
      <c r="L4" s="4"/>
      <c r="M4" s="4"/>
      <c r="N4" s="4"/>
    </row>
    <row r="5" spans="1:14" s="2" customFormat="1" ht="141" customHeight="1">
      <c r="A5" s="42">
        <v>1</v>
      </c>
      <c r="B5" s="129" t="s">
        <v>46</v>
      </c>
      <c r="C5" s="130"/>
      <c r="D5" s="131"/>
      <c r="E5" s="89" t="s">
        <v>83</v>
      </c>
      <c r="F5" s="78"/>
      <c r="G5" s="42">
        <v>1</v>
      </c>
      <c r="H5" s="73"/>
      <c r="I5" s="74">
        <f>H5*G5</f>
        <v>0</v>
      </c>
      <c r="J5" s="44">
        <f>I5*1.21</f>
        <v>0</v>
      </c>
      <c r="K5" s="55"/>
      <c r="L5" s="4"/>
      <c r="M5" s="4"/>
      <c r="N5" s="4"/>
    </row>
    <row r="6" spans="1:14" s="6" customFormat="1" ht="106.5" customHeight="1">
      <c r="A6" s="45">
        <v>2</v>
      </c>
      <c r="B6" s="116" t="s">
        <v>41</v>
      </c>
      <c r="C6" s="117"/>
      <c r="D6" s="118"/>
      <c r="E6" s="89" t="s">
        <v>84</v>
      </c>
      <c r="F6" s="79"/>
      <c r="G6" s="45">
        <v>1</v>
      </c>
      <c r="H6" s="73"/>
      <c r="I6" s="74">
        <f aca="true" t="shared" si="0" ref="I6:I12">H6*G6</f>
        <v>0</v>
      </c>
      <c r="J6" s="44">
        <f aca="true" t="shared" si="1" ref="J6:J12">I6*1.21</f>
        <v>0</v>
      </c>
      <c r="K6" s="56"/>
      <c r="L6" s="5"/>
      <c r="M6" s="5"/>
      <c r="N6" s="5"/>
    </row>
    <row r="7" spans="1:11" ht="61.5" customHeight="1">
      <c r="A7" s="45">
        <v>3</v>
      </c>
      <c r="B7" s="116" t="s">
        <v>47</v>
      </c>
      <c r="C7" s="117"/>
      <c r="D7" s="118"/>
      <c r="E7" s="90" t="s">
        <v>85</v>
      </c>
      <c r="F7" s="79"/>
      <c r="G7" s="45">
        <v>10</v>
      </c>
      <c r="H7" s="73"/>
      <c r="I7" s="74">
        <f t="shared" si="0"/>
        <v>0</v>
      </c>
      <c r="J7" s="44">
        <f t="shared" si="1"/>
        <v>0</v>
      </c>
      <c r="K7" s="56"/>
    </row>
    <row r="8" spans="1:11" ht="84" customHeight="1">
      <c r="A8" s="45">
        <v>4</v>
      </c>
      <c r="B8" s="116" t="s">
        <v>48</v>
      </c>
      <c r="C8" s="117"/>
      <c r="D8" s="118"/>
      <c r="E8" s="90" t="s">
        <v>189</v>
      </c>
      <c r="F8" s="79"/>
      <c r="G8" s="45">
        <v>4</v>
      </c>
      <c r="H8" s="73"/>
      <c r="I8" s="74">
        <f t="shared" si="0"/>
        <v>0</v>
      </c>
      <c r="J8" s="44">
        <f t="shared" si="1"/>
        <v>0</v>
      </c>
      <c r="K8" s="56"/>
    </row>
    <row r="9" spans="1:11" ht="84.75" customHeight="1">
      <c r="A9" s="45">
        <v>5</v>
      </c>
      <c r="B9" s="116" t="s">
        <v>49</v>
      </c>
      <c r="C9" s="117"/>
      <c r="D9" s="118"/>
      <c r="E9" s="90" t="s">
        <v>87</v>
      </c>
      <c r="F9" s="79"/>
      <c r="G9" s="45">
        <v>1</v>
      </c>
      <c r="H9" s="73"/>
      <c r="I9" s="74">
        <f t="shared" si="0"/>
        <v>0</v>
      </c>
      <c r="J9" s="44">
        <f t="shared" si="1"/>
        <v>0</v>
      </c>
      <c r="K9" s="56"/>
    </row>
    <row r="10" spans="1:11" ht="59.25" customHeight="1">
      <c r="A10" s="45">
        <v>6</v>
      </c>
      <c r="B10" s="116" t="s">
        <v>29</v>
      </c>
      <c r="C10" s="117"/>
      <c r="D10" s="118"/>
      <c r="E10" s="91" t="s">
        <v>63</v>
      </c>
      <c r="F10" s="79"/>
      <c r="G10" s="45">
        <v>1</v>
      </c>
      <c r="H10" s="73"/>
      <c r="I10" s="74">
        <f t="shared" si="0"/>
        <v>0</v>
      </c>
      <c r="J10" s="44">
        <f t="shared" si="1"/>
        <v>0</v>
      </c>
      <c r="K10" s="56"/>
    </row>
    <row r="11" spans="1:11" ht="51">
      <c r="A11" s="45">
        <v>7</v>
      </c>
      <c r="B11" s="116" t="s">
        <v>30</v>
      </c>
      <c r="C11" s="117"/>
      <c r="D11" s="118"/>
      <c r="E11" s="90" t="s">
        <v>67</v>
      </c>
      <c r="F11" s="79"/>
      <c r="G11" s="45">
        <v>30</v>
      </c>
      <c r="H11" s="73"/>
      <c r="I11" s="74">
        <f t="shared" si="0"/>
        <v>0</v>
      </c>
      <c r="J11" s="44">
        <f t="shared" si="1"/>
        <v>0</v>
      </c>
      <c r="K11" s="56"/>
    </row>
    <row r="12" spans="1:11" ht="87.75" customHeight="1" thickBot="1">
      <c r="A12" s="45">
        <v>8</v>
      </c>
      <c r="B12" s="116" t="s">
        <v>45</v>
      </c>
      <c r="C12" s="117"/>
      <c r="D12" s="118"/>
      <c r="E12" s="89" t="s">
        <v>82</v>
      </c>
      <c r="F12" s="79"/>
      <c r="G12" s="45">
        <v>6</v>
      </c>
      <c r="H12" s="73"/>
      <c r="I12" s="74">
        <f t="shared" si="0"/>
        <v>0</v>
      </c>
      <c r="J12" s="44">
        <f t="shared" si="1"/>
        <v>0</v>
      </c>
      <c r="K12" s="56"/>
    </row>
    <row r="13" spans="6:10" ht="47.25" customHeight="1" thickBot="1">
      <c r="F13" s="143" t="s">
        <v>179</v>
      </c>
      <c r="G13" s="144"/>
      <c r="H13" s="145"/>
      <c r="I13" s="88">
        <f>SUM(I5:I12)</f>
        <v>0</v>
      </c>
      <c r="J13" s="87">
        <f>SUM(J5:J12)</f>
        <v>0</v>
      </c>
    </row>
  </sheetData>
  <mergeCells count="11">
    <mergeCell ref="F13:H13"/>
    <mergeCell ref="B8:D8"/>
    <mergeCell ref="B9:D9"/>
    <mergeCell ref="B10:D10"/>
    <mergeCell ref="B11:D11"/>
    <mergeCell ref="B12:D12"/>
    <mergeCell ref="B6:D6"/>
    <mergeCell ref="B7:D7"/>
    <mergeCell ref="B2:D2"/>
    <mergeCell ref="B4:D4"/>
    <mergeCell ref="B5:D5"/>
  </mergeCells>
  <conditionalFormatting sqref="A5:B6 G5:I5 G6:H6 I6:I12">
    <cfRule type="expression" priority="95" dxfId="1">
      <formula>#REF!=0</formula>
    </cfRule>
    <cfRule type="cellIs" priority="96" dxfId="0" operator="equal">
      <formula>0</formula>
    </cfRule>
  </conditionalFormatting>
  <conditionalFormatting sqref="J5:J6">
    <cfRule type="expression" priority="93" dxfId="1">
      <formula>#REF!=0</formula>
    </cfRule>
    <cfRule type="cellIs" priority="94" dxfId="0" operator="equal">
      <formula>0</formula>
    </cfRule>
  </conditionalFormatting>
  <conditionalFormatting sqref="F5">
    <cfRule type="expression" priority="91" dxfId="1">
      <formula>#REF!=0</formula>
    </cfRule>
    <cfRule type="cellIs" priority="92" dxfId="0" operator="equal">
      <formula>0</formula>
    </cfRule>
  </conditionalFormatting>
  <conditionalFormatting sqref="F6">
    <cfRule type="expression" priority="89" dxfId="1">
      <formula>#REF!=0</formula>
    </cfRule>
    <cfRule type="cellIs" priority="90" dxfId="0" operator="equal">
      <formula>0</formula>
    </cfRule>
  </conditionalFormatting>
  <conditionalFormatting sqref="A7:B7 G7:H7">
    <cfRule type="expression" priority="85" dxfId="1">
      <formula>#REF!=0</formula>
    </cfRule>
    <cfRule type="cellIs" priority="86" dxfId="0" operator="equal">
      <formula>0</formula>
    </cfRule>
  </conditionalFormatting>
  <conditionalFormatting sqref="J7">
    <cfRule type="expression" priority="83" dxfId="1">
      <formula>#REF!=0</formula>
    </cfRule>
    <cfRule type="cellIs" priority="84" dxfId="0" operator="equal">
      <formula>0</formula>
    </cfRule>
  </conditionalFormatting>
  <conditionalFormatting sqref="F7">
    <cfRule type="expression" priority="81" dxfId="1">
      <formula>#REF!=0</formula>
    </cfRule>
    <cfRule type="cellIs" priority="82" dxfId="0" operator="equal">
      <formula>0</formula>
    </cfRule>
  </conditionalFormatting>
  <conditionalFormatting sqref="E5">
    <cfRule type="expression" priority="77" dxfId="1">
      <formula>#REF!=0</formula>
    </cfRule>
    <cfRule type="cellIs" priority="78" dxfId="0" operator="equal">
      <formula>0</formula>
    </cfRule>
  </conditionalFormatting>
  <conditionalFormatting sqref="E6">
    <cfRule type="expression" priority="75" dxfId="1">
      <formula>#REF!=0</formula>
    </cfRule>
    <cfRule type="cellIs" priority="76" dxfId="0" operator="equal">
      <formula>0</formula>
    </cfRule>
  </conditionalFormatting>
  <conditionalFormatting sqref="E7">
    <cfRule type="expression" priority="73" dxfId="1">
      <formula>#REF!=0</formula>
    </cfRule>
    <cfRule type="cellIs" priority="74" dxfId="0" operator="equal">
      <formula>0</formula>
    </cfRule>
  </conditionalFormatting>
  <conditionalFormatting sqref="A8:B8 G8:H8">
    <cfRule type="expression" priority="71" dxfId="1">
      <formula>#REF!=0</formula>
    </cfRule>
    <cfRule type="cellIs" priority="72" dxfId="0" operator="equal">
      <formula>0</formula>
    </cfRule>
  </conditionalFormatting>
  <conditionalFormatting sqref="J8">
    <cfRule type="expression" priority="69" dxfId="1">
      <formula>#REF!=0</formula>
    </cfRule>
    <cfRule type="cellIs" priority="70" dxfId="0" operator="equal">
      <formula>0</formula>
    </cfRule>
  </conditionalFormatting>
  <conditionalFormatting sqref="F8">
    <cfRule type="expression" priority="67" dxfId="1">
      <formula>#REF!=0</formula>
    </cfRule>
    <cfRule type="cellIs" priority="68" dxfId="0" operator="equal">
      <formula>0</formula>
    </cfRule>
  </conditionalFormatting>
  <conditionalFormatting sqref="E8">
    <cfRule type="expression" priority="63" dxfId="1">
      <formula>#REF!=0</formula>
    </cfRule>
    <cfRule type="cellIs" priority="64" dxfId="0" operator="equal">
      <formula>0</formula>
    </cfRule>
  </conditionalFormatting>
  <conditionalFormatting sqref="A9:B9 G9:H9">
    <cfRule type="expression" priority="61" dxfId="1">
      <formula>#REF!=0</formula>
    </cfRule>
    <cfRule type="cellIs" priority="62" dxfId="0" operator="equal">
      <formula>0</formula>
    </cfRule>
  </conditionalFormatting>
  <conditionalFormatting sqref="J9">
    <cfRule type="expression" priority="59" dxfId="1">
      <formula>#REF!=0</formula>
    </cfRule>
    <cfRule type="cellIs" priority="60" dxfId="0" operator="equal">
      <formula>0</formula>
    </cfRule>
  </conditionalFormatting>
  <conditionalFormatting sqref="F9">
    <cfRule type="expression" priority="57" dxfId="1">
      <formula>#REF!=0</formula>
    </cfRule>
    <cfRule type="cellIs" priority="58" dxfId="0" operator="equal">
      <formula>0</formula>
    </cfRule>
  </conditionalFormatting>
  <conditionalFormatting sqref="A10:B10 G10:H10">
    <cfRule type="expression" priority="53" dxfId="1">
      <formula>#REF!=0</formula>
    </cfRule>
    <cfRule type="cellIs" priority="54" dxfId="0" operator="equal">
      <formula>0</formula>
    </cfRule>
  </conditionalFormatting>
  <conditionalFormatting sqref="J10">
    <cfRule type="expression" priority="51" dxfId="1">
      <formula>#REF!=0</formula>
    </cfRule>
    <cfRule type="cellIs" priority="52" dxfId="0" operator="equal">
      <formula>0</formula>
    </cfRule>
  </conditionalFormatting>
  <conditionalFormatting sqref="F10">
    <cfRule type="expression" priority="49" dxfId="1">
      <formula>#REF!=0</formula>
    </cfRule>
    <cfRule type="cellIs" priority="50" dxfId="0" operator="equal">
      <formula>0</formula>
    </cfRule>
  </conditionalFormatting>
  <conditionalFormatting sqref="E9">
    <cfRule type="expression" priority="45" dxfId="1">
      <formula>#REF!=0</formula>
    </cfRule>
    <cfRule type="cellIs" priority="46" dxfId="0" operator="equal">
      <formula>0</formula>
    </cfRule>
  </conditionalFormatting>
  <conditionalFormatting sqref="E10">
    <cfRule type="expression" priority="43" dxfId="1">
      <formula>#REF!=0</formula>
    </cfRule>
    <cfRule type="cellIs" priority="44" dxfId="0" operator="equal">
      <formula>0</formula>
    </cfRule>
  </conditionalFormatting>
  <conditionalFormatting sqref="A11:B11 G11:H11">
    <cfRule type="expression" priority="41" dxfId="1">
      <formula>#REF!=0</formula>
    </cfRule>
    <cfRule type="cellIs" priority="42" dxfId="0" operator="equal">
      <formula>0</formula>
    </cfRule>
  </conditionalFormatting>
  <conditionalFormatting sqref="J11">
    <cfRule type="expression" priority="39" dxfId="1">
      <formula>#REF!=0</formula>
    </cfRule>
    <cfRule type="cellIs" priority="40" dxfId="0" operator="equal">
      <formula>0</formula>
    </cfRule>
  </conditionalFormatting>
  <conditionalFormatting sqref="F11">
    <cfRule type="expression" priority="37" dxfId="1">
      <formula>#REF!=0</formula>
    </cfRule>
    <cfRule type="cellIs" priority="38" dxfId="0" operator="equal">
      <formula>0</formula>
    </cfRule>
  </conditionalFormatting>
  <conditionalFormatting sqref="A12:B12 G12:H12">
    <cfRule type="expression" priority="33" dxfId="1">
      <formula>#REF!=0</formula>
    </cfRule>
    <cfRule type="cellIs" priority="34" dxfId="0" operator="equal">
      <formula>0</formula>
    </cfRule>
  </conditionalFormatting>
  <conditionalFormatting sqref="J12">
    <cfRule type="expression" priority="31" dxfId="1">
      <formula>#REF!=0</formula>
    </cfRule>
    <cfRule type="cellIs" priority="32" dxfId="0" operator="equal">
      <formula>0</formula>
    </cfRule>
  </conditionalFormatting>
  <conditionalFormatting sqref="F12">
    <cfRule type="expression" priority="29" dxfId="1">
      <formula>#REF!=0</formula>
    </cfRule>
    <cfRule type="cellIs" priority="30" dxfId="0" operator="equal">
      <formula>0</formula>
    </cfRule>
  </conditionalFormatting>
  <conditionalFormatting sqref="E11">
    <cfRule type="expression" priority="25" dxfId="1">
      <formula>#REF!=0</formula>
    </cfRule>
    <cfRule type="cellIs" priority="26" dxfId="0" operator="equal">
      <formula>0</formula>
    </cfRule>
  </conditionalFormatting>
  <conditionalFormatting sqref="E12">
    <cfRule type="expression" priority="23" dxfId="1">
      <formula>#REF!=0</formula>
    </cfRule>
    <cfRule type="cellIs" priority="24"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
  <sheetViews>
    <sheetView zoomScale="80" zoomScaleNormal="80" workbookViewId="0" topLeftCell="A1">
      <selection activeCell="E15" sqref="E15"/>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7.421875" style="0" customWidth="1"/>
    <col min="8" max="8" width="21.7109375" style="0" customWidth="1"/>
    <col min="9" max="9" width="33.7109375" style="0" customWidth="1"/>
    <col min="10" max="10" width="33.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2" t="s">
        <v>118</v>
      </c>
      <c r="C2" s="142"/>
      <c r="D2" s="142"/>
      <c r="E2" s="62" t="s">
        <v>162</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26" t="s">
        <v>117</v>
      </c>
      <c r="C4" s="127"/>
      <c r="D4" s="128"/>
      <c r="E4" s="38" t="s">
        <v>116</v>
      </c>
      <c r="F4" s="39" t="s">
        <v>178</v>
      </c>
      <c r="G4" s="40" t="s">
        <v>131</v>
      </c>
      <c r="H4" s="41" t="s">
        <v>114</v>
      </c>
      <c r="I4" s="40" t="s">
        <v>113</v>
      </c>
      <c r="J4" s="40" t="s">
        <v>115</v>
      </c>
      <c r="K4" s="68" t="s">
        <v>124</v>
      </c>
      <c r="L4" s="4"/>
      <c r="M4" s="4"/>
      <c r="N4" s="4"/>
    </row>
    <row r="5" spans="1:14" s="2" customFormat="1" ht="141" customHeight="1">
      <c r="A5" s="42">
        <v>1</v>
      </c>
      <c r="B5" s="129" t="s">
        <v>91</v>
      </c>
      <c r="C5" s="130"/>
      <c r="D5" s="131"/>
      <c r="E5" s="15" t="s">
        <v>92</v>
      </c>
      <c r="F5" s="32"/>
      <c r="G5" s="42">
        <v>1</v>
      </c>
      <c r="H5" s="73"/>
      <c r="I5" s="74">
        <f>H5*G5</f>
        <v>0</v>
      </c>
      <c r="J5" s="44">
        <f>I5*1.21</f>
        <v>0</v>
      </c>
      <c r="K5" s="55" t="s">
        <v>130</v>
      </c>
      <c r="L5" s="4"/>
      <c r="M5" s="4"/>
      <c r="N5" s="4"/>
    </row>
    <row r="6" spans="1:14" s="6" customFormat="1" ht="55.5" customHeight="1">
      <c r="A6" s="45">
        <v>2</v>
      </c>
      <c r="B6" s="116" t="s">
        <v>53</v>
      </c>
      <c r="C6" s="117"/>
      <c r="D6" s="118"/>
      <c r="E6" s="90" t="s">
        <v>93</v>
      </c>
      <c r="F6" s="33"/>
      <c r="G6" s="45">
        <v>13</v>
      </c>
      <c r="H6" s="73"/>
      <c r="I6" s="74">
        <f aca="true" t="shared" si="0" ref="I6:I9">H6*G6</f>
        <v>0</v>
      </c>
      <c r="J6" s="44">
        <f aca="true" t="shared" si="1" ref="J6:J10">I6*1.21</f>
        <v>0</v>
      </c>
      <c r="K6" s="56"/>
      <c r="L6" s="5"/>
      <c r="M6" s="5"/>
      <c r="N6" s="5"/>
    </row>
    <row r="7" spans="1:11" ht="65.25" customHeight="1">
      <c r="A7" s="45">
        <v>3</v>
      </c>
      <c r="B7" s="116" t="s">
        <v>29</v>
      </c>
      <c r="C7" s="117"/>
      <c r="D7" s="118"/>
      <c r="E7" s="91" t="s">
        <v>51</v>
      </c>
      <c r="F7" s="33"/>
      <c r="G7" s="45">
        <v>1</v>
      </c>
      <c r="H7" s="73"/>
      <c r="I7" s="74">
        <f t="shared" si="0"/>
        <v>0</v>
      </c>
      <c r="J7" s="44">
        <f t="shared" si="1"/>
        <v>0</v>
      </c>
      <c r="K7" s="56"/>
    </row>
    <row r="8" spans="1:11" ht="65.25" customHeight="1">
      <c r="A8" s="45">
        <v>4</v>
      </c>
      <c r="B8" s="116" t="s">
        <v>30</v>
      </c>
      <c r="C8" s="117"/>
      <c r="D8" s="118"/>
      <c r="E8" s="91" t="s">
        <v>65</v>
      </c>
      <c r="F8" s="33"/>
      <c r="G8" s="45">
        <v>25</v>
      </c>
      <c r="H8" s="73"/>
      <c r="I8" s="74">
        <f t="shared" si="0"/>
        <v>0</v>
      </c>
      <c r="J8" s="44">
        <f t="shared" si="1"/>
        <v>0</v>
      </c>
      <c r="K8" s="56"/>
    </row>
    <row r="9" spans="1:11" ht="59.25" customHeight="1">
      <c r="A9" s="45">
        <v>5</v>
      </c>
      <c r="B9" s="116" t="s">
        <v>54</v>
      </c>
      <c r="C9" s="117"/>
      <c r="D9" s="118"/>
      <c r="E9" s="91" t="s">
        <v>55</v>
      </c>
      <c r="F9" s="33"/>
      <c r="G9" s="45">
        <v>1</v>
      </c>
      <c r="H9" s="73"/>
      <c r="I9" s="74">
        <f t="shared" si="0"/>
        <v>0</v>
      </c>
      <c r="J9" s="44">
        <f t="shared" si="1"/>
        <v>0</v>
      </c>
      <c r="K9" s="14"/>
    </row>
    <row r="10" spans="1:11" ht="39" customHeight="1" thickBot="1">
      <c r="A10" s="45">
        <v>6</v>
      </c>
      <c r="B10" s="116" t="s">
        <v>56</v>
      </c>
      <c r="C10" s="117"/>
      <c r="D10" s="118"/>
      <c r="E10" s="91" t="s">
        <v>57</v>
      </c>
      <c r="F10" s="83"/>
      <c r="G10" s="81">
        <v>2</v>
      </c>
      <c r="H10" s="85"/>
      <c r="I10" s="74">
        <f>H10*G10</f>
        <v>0</v>
      </c>
      <c r="J10" s="44">
        <f t="shared" si="1"/>
        <v>0</v>
      </c>
      <c r="K10" s="56"/>
    </row>
    <row r="11" spans="6:10" ht="42" customHeight="1" thickBot="1">
      <c r="F11" s="122" t="s">
        <v>179</v>
      </c>
      <c r="G11" s="123"/>
      <c r="H11" s="124"/>
      <c r="I11" s="87">
        <f>SUM(I5:I10)</f>
        <v>0</v>
      </c>
      <c r="J11" s="87">
        <f>SUM(J5:K10)</f>
        <v>0</v>
      </c>
    </row>
  </sheetData>
  <mergeCells count="9">
    <mergeCell ref="F11:H11"/>
    <mergeCell ref="B9:D9"/>
    <mergeCell ref="B10:D10"/>
    <mergeCell ref="B2:D2"/>
    <mergeCell ref="B4:D4"/>
    <mergeCell ref="B5:D5"/>
    <mergeCell ref="B6:D6"/>
    <mergeCell ref="B7:D7"/>
    <mergeCell ref="B8:D8"/>
  </mergeCells>
  <conditionalFormatting sqref="A5:B6 G5:I5 G6:H6 I6:I10">
    <cfRule type="expression" priority="95" dxfId="1">
      <formula>#REF!=0</formula>
    </cfRule>
    <cfRule type="cellIs" priority="96" dxfId="0" operator="equal">
      <formula>0</formula>
    </cfRule>
  </conditionalFormatting>
  <conditionalFormatting sqref="J5:J10">
    <cfRule type="expression" priority="93" dxfId="1">
      <formula>#REF!=0</formula>
    </cfRule>
    <cfRule type="cellIs" priority="94" dxfId="0" operator="equal">
      <formula>0</formula>
    </cfRule>
  </conditionalFormatting>
  <conditionalFormatting sqref="F5">
    <cfRule type="expression" priority="91" dxfId="1">
      <formula>#REF!=0</formula>
    </cfRule>
    <cfRule type="cellIs" priority="92" dxfId="0" operator="equal">
      <formula>0</formula>
    </cfRule>
  </conditionalFormatting>
  <conditionalFormatting sqref="F6">
    <cfRule type="expression" priority="89" dxfId="1">
      <formula>#REF!=0</formula>
    </cfRule>
    <cfRule type="cellIs" priority="90" dxfId="0" operator="equal">
      <formula>0</formula>
    </cfRule>
  </conditionalFormatting>
  <conditionalFormatting sqref="A7:B7 G7:H7">
    <cfRule type="expression" priority="87" dxfId="1">
      <formula>#REF!=0</formula>
    </cfRule>
    <cfRule type="cellIs" priority="88" dxfId="0" operator="equal">
      <formula>0</formula>
    </cfRule>
  </conditionalFormatting>
  <conditionalFormatting sqref="F7">
    <cfRule type="expression" priority="83" dxfId="1">
      <formula>#REF!=0</formula>
    </cfRule>
    <cfRule type="cellIs" priority="84" dxfId="0" operator="equal">
      <formula>0</formula>
    </cfRule>
  </conditionalFormatting>
  <conditionalFormatting sqref="A8:B8 G8:H8">
    <cfRule type="expression" priority="81" dxfId="1">
      <formula>#REF!=0</formula>
    </cfRule>
    <cfRule type="cellIs" priority="82" dxfId="0" operator="equal">
      <formula>0</formula>
    </cfRule>
  </conditionalFormatting>
  <conditionalFormatting sqref="F8">
    <cfRule type="expression" priority="77" dxfId="1">
      <formula>#REF!=0</formula>
    </cfRule>
    <cfRule type="cellIs" priority="78" dxfId="0" operator="equal">
      <formula>0</formula>
    </cfRule>
  </conditionalFormatting>
  <conditionalFormatting sqref="A9:B9 G9:H9">
    <cfRule type="expression" priority="75" dxfId="1">
      <formula>#REF!=0</formula>
    </cfRule>
    <cfRule type="cellIs" priority="76" dxfId="0" operator="equal">
      <formula>0</formula>
    </cfRule>
  </conditionalFormatting>
  <conditionalFormatting sqref="F9">
    <cfRule type="expression" priority="71" dxfId="1">
      <formula>#REF!=0</formula>
    </cfRule>
    <cfRule type="cellIs" priority="72" dxfId="0" operator="equal">
      <formula>0</formula>
    </cfRule>
  </conditionalFormatting>
  <conditionalFormatting sqref="A10:B10 G10:H10">
    <cfRule type="expression" priority="69" dxfId="1">
      <formula>#REF!=0</formula>
    </cfRule>
    <cfRule type="cellIs" priority="70" dxfId="0" operator="equal">
      <formula>0</formula>
    </cfRule>
  </conditionalFormatting>
  <conditionalFormatting sqref="F10">
    <cfRule type="expression" priority="65" dxfId="1">
      <formula>#REF!=0</formula>
    </cfRule>
    <cfRule type="cellIs" priority="66" dxfId="0" operator="equal">
      <formula>0</formula>
    </cfRule>
  </conditionalFormatting>
  <conditionalFormatting sqref="E5">
    <cfRule type="expression" priority="11" dxfId="1">
      <formula>$M5=0</formula>
    </cfRule>
    <cfRule type="cellIs" priority="12" dxfId="0" operator="equal">
      <formula>0</formula>
    </cfRule>
  </conditionalFormatting>
  <conditionalFormatting sqref="E6">
    <cfRule type="expression" priority="9" dxfId="1">
      <formula>$M6=0</formula>
    </cfRule>
    <cfRule type="cellIs" priority="10" dxfId="0" operator="equal">
      <formula>0</formula>
    </cfRule>
  </conditionalFormatting>
  <conditionalFormatting sqref="E10">
    <cfRule type="expression" priority="1" dxfId="1">
      <formula>$M10=0</formula>
    </cfRule>
    <cfRule type="cellIs" priority="2" dxfId="0" operator="equal">
      <formula>0</formula>
    </cfRule>
  </conditionalFormatting>
  <conditionalFormatting sqref="E7">
    <cfRule type="expression" priority="7" dxfId="1">
      <formula>$M7=0</formula>
    </cfRule>
    <cfRule type="cellIs" priority="8" dxfId="0" operator="equal">
      <formula>0</formula>
    </cfRule>
  </conditionalFormatting>
  <conditionalFormatting sqref="E8">
    <cfRule type="expression" priority="5" dxfId="1">
      <formula>$M8=0</formula>
    </cfRule>
    <cfRule type="cellIs" priority="6" dxfId="0" operator="equal">
      <formula>0</formula>
    </cfRule>
  </conditionalFormatting>
  <conditionalFormatting sqref="E9">
    <cfRule type="expression" priority="3" dxfId="1">
      <formula>$M9=0</formula>
    </cfRule>
    <cfRule type="cellIs" priority="4"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2"/>
  <sheetViews>
    <sheetView zoomScale="80" zoomScaleNormal="80" workbookViewId="0" topLeftCell="A4">
      <selection activeCell="E22" sqref="E22"/>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6.7109375" style="0" customWidth="1"/>
    <col min="8" max="8" width="21.7109375" style="0" customWidth="1"/>
    <col min="9" max="9" width="30.00390625" style="0" customWidth="1"/>
    <col min="10" max="10" width="27.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2" t="s">
        <v>118</v>
      </c>
      <c r="C2" s="142"/>
      <c r="D2" s="142"/>
      <c r="E2" s="62" t="s">
        <v>163</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26" t="s">
        <v>117</v>
      </c>
      <c r="C4" s="127"/>
      <c r="D4" s="128"/>
      <c r="E4" s="38" t="s">
        <v>116</v>
      </c>
      <c r="F4" s="39" t="s">
        <v>178</v>
      </c>
      <c r="G4" s="40" t="s">
        <v>131</v>
      </c>
      <c r="H4" s="41" t="s">
        <v>114</v>
      </c>
      <c r="I4" s="40" t="s">
        <v>113</v>
      </c>
      <c r="J4" s="40" t="s">
        <v>115</v>
      </c>
      <c r="K4" s="68" t="s">
        <v>124</v>
      </c>
      <c r="L4" s="4"/>
      <c r="M4" s="4"/>
      <c r="N4" s="4"/>
    </row>
    <row r="5" spans="1:14" s="2" customFormat="1" ht="114" customHeight="1">
      <c r="A5" s="42">
        <v>1</v>
      </c>
      <c r="B5" s="129" t="s">
        <v>27</v>
      </c>
      <c r="C5" s="130"/>
      <c r="D5" s="131"/>
      <c r="E5" s="90" t="s">
        <v>190</v>
      </c>
      <c r="F5" s="32"/>
      <c r="G5" s="42">
        <v>1</v>
      </c>
      <c r="H5" s="43"/>
      <c r="I5" s="74">
        <f>H5*G5</f>
        <v>0</v>
      </c>
      <c r="J5" s="44">
        <f>I5*1.21</f>
        <v>0</v>
      </c>
      <c r="K5" s="55"/>
      <c r="L5" s="4"/>
      <c r="M5" s="4"/>
      <c r="N5" s="4"/>
    </row>
    <row r="6" spans="1:14" s="6" customFormat="1" ht="77.25" customHeight="1">
      <c r="A6" s="45">
        <v>2</v>
      </c>
      <c r="B6" s="116" t="s">
        <v>160</v>
      </c>
      <c r="C6" s="117"/>
      <c r="D6" s="118"/>
      <c r="E6" s="12" t="s">
        <v>102</v>
      </c>
      <c r="F6" s="33"/>
      <c r="G6" s="45">
        <v>10</v>
      </c>
      <c r="H6" s="43"/>
      <c r="I6" s="74">
        <f aca="true" t="shared" si="0" ref="I6:I11">H6*G6</f>
        <v>0</v>
      </c>
      <c r="J6" s="44">
        <f aca="true" t="shared" si="1" ref="J6:J11">I6*1.21</f>
        <v>0</v>
      </c>
      <c r="K6" s="56"/>
      <c r="L6" s="5"/>
      <c r="M6" s="5"/>
      <c r="N6" s="5"/>
    </row>
    <row r="7" spans="1:11" ht="63.75">
      <c r="A7" s="45">
        <v>3</v>
      </c>
      <c r="B7" s="116" t="s">
        <v>161</v>
      </c>
      <c r="C7" s="117"/>
      <c r="D7" s="118"/>
      <c r="E7" s="12" t="s">
        <v>103</v>
      </c>
      <c r="F7" s="33"/>
      <c r="G7" s="45">
        <v>20</v>
      </c>
      <c r="H7" s="43"/>
      <c r="I7" s="74">
        <f t="shared" si="0"/>
        <v>0</v>
      </c>
      <c r="J7" s="44">
        <f t="shared" si="1"/>
        <v>0</v>
      </c>
      <c r="K7" s="56"/>
    </row>
    <row r="8" spans="1:11" ht="84" customHeight="1">
      <c r="A8" s="45">
        <v>4</v>
      </c>
      <c r="B8" s="116" t="s">
        <v>29</v>
      </c>
      <c r="C8" s="117"/>
      <c r="D8" s="118"/>
      <c r="E8" s="13" t="s">
        <v>68</v>
      </c>
      <c r="F8" s="33"/>
      <c r="G8" s="45">
        <v>1</v>
      </c>
      <c r="H8" s="43"/>
      <c r="I8" s="74">
        <f t="shared" si="0"/>
        <v>0</v>
      </c>
      <c r="J8" s="44">
        <f t="shared" si="1"/>
        <v>0</v>
      </c>
      <c r="K8" s="56"/>
    </row>
    <row r="9" spans="1:11" ht="99.75" customHeight="1">
      <c r="A9" s="45">
        <v>5</v>
      </c>
      <c r="B9" s="116" t="s">
        <v>30</v>
      </c>
      <c r="C9" s="117"/>
      <c r="D9" s="118"/>
      <c r="E9" s="13" t="s">
        <v>69</v>
      </c>
      <c r="F9" s="33"/>
      <c r="G9" s="45">
        <v>30</v>
      </c>
      <c r="H9" s="43"/>
      <c r="I9" s="74">
        <f t="shared" si="0"/>
        <v>0</v>
      </c>
      <c r="J9" s="44">
        <f t="shared" si="1"/>
        <v>0</v>
      </c>
      <c r="K9" s="14" t="s">
        <v>88</v>
      </c>
    </row>
    <row r="10" spans="1:11" ht="82.5" customHeight="1">
      <c r="A10" s="45">
        <v>6</v>
      </c>
      <c r="B10" s="116" t="s">
        <v>45</v>
      </c>
      <c r="C10" s="117"/>
      <c r="D10" s="118"/>
      <c r="E10" s="90" t="s">
        <v>89</v>
      </c>
      <c r="F10" s="33"/>
      <c r="G10" s="45">
        <v>5</v>
      </c>
      <c r="H10" s="43"/>
      <c r="I10" s="74">
        <f t="shared" si="0"/>
        <v>0</v>
      </c>
      <c r="J10" s="44">
        <f t="shared" si="1"/>
        <v>0</v>
      </c>
      <c r="K10" s="56"/>
    </row>
    <row r="11" spans="1:11" ht="66" customHeight="1" thickBot="1">
      <c r="A11" s="45">
        <v>7</v>
      </c>
      <c r="B11" s="116" t="s">
        <v>52</v>
      </c>
      <c r="C11" s="117"/>
      <c r="D11" s="118"/>
      <c r="E11" s="90" t="s">
        <v>90</v>
      </c>
      <c r="F11" s="33"/>
      <c r="G11" s="45">
        <v>5</v>
      </c>
      <c r="H11" s="43"/>
      <c r="I11" s="74">
        <f t="shared" si="0"/>
        <v>0</v>
      </c>
      <c r="J11" s="44">
        <f t="shared" si="1"/>
        <v>0</v>
      </c>
      <c r="K11" s="56"/>
    </row>
    <row r="12" spans="6:10" ht="42.75" customHeight="1" thickBot="1">
      <c r="F12" s="143" t="s">
        <v>179</v>
      </c>
      <c r="G12" s="144"/>
      <c r="H12" s="145"/>
      <c r="I12" s="88">
        <f>SUM(I5:I11)</f>
        <v>0</v>
      </c>
      <c r="J12" s="87">
        <f>SUM(J5:J11)</f>
        <v>0</v>
      </c>
    </row>
  </sheetData>
  <mergeCells count="10">
    <mergeCell ref="F12:H12"/>
    <mergeCell ref="B9:D9"/>
    <mergeCell ref="B10:D10"/>
    <mergeCell ref="B11:D11"/>
    <mergeCell ref="B8:D8"/>
    <mergeCell ref="B2:D2"/>
    <mergeCell ref="B4:D4"/>
    <mergeCell ref="B5:D5"/>
    <mergeCell ref="B6:D6"/>
    <mergeCell ref="B7:D7"/>
  </mergeCells>
  <conditionalFormatting sqref="A5:B6 G5:I5 G6:H6 I6:I11">
    <cfRule type="expression" priority="103" dxfId="1">
      <formula>#REF!=0</formula>
    </cfRule>
    <cfRule type="cellIs" priority="104" dxfId="0" operator="equal">
      <formula>0</formula>
    </cfRule>
  </conditionalFormatting>
  <conditionalFormatting sqref="J5:J6">
    <cfRule type="expression" priority="101" dxfId="1">
      <formula>#REF!=0</formula>
    </cfRule>
    <cfRule type="cellIs" priority="102" dxfId="0" operator="equal">
      <formula>0</formula>
    </cfRule>
  </conditionalFormatting>
  <conditionalFormatting sqref="F5">
    <cfRule type="expression" priority="99" dxfId="1">
      <formula>#REF!=0</formula>
    </cfRule>
    <cfRule type="cellIs" priority="100" dxfId="0" operator="equal">
      <formula>0</formula>
    </cfRule>
  </conditionalFormatting>
  <conditionalFormatting sqref="F6">
    <cfRule type="expression" priority="97" dxfId="1">
      <formula>#REF!=0</formula>
    </cfRule>
    <cfRule type="cellIs" priority="98" dxfId="0" operator="equal">
      <formula>0</formula>
    </cfRule>
  </conditionalFormatting>
  <conditionalFormatting sqref="A7:B7 G7:H7">
    <cfRule type="expression" priority="95" dxfId="1">
      <formula>#REF!=0</formula>
    </cfRule>
    <cfRule type="cellIs" priority="96" dxfId="0" operator="equal">
      <formula>0</formula>
    </cfRule>
  </conditionalFormatting>
  <conditionalFormatting sqref="J7">
    <cfRule type="expression" priority="93" dxfId="1">
      <formula>#REF!=0</formula>
    </cfRule>
    <cfRule type="cellIs" priority="94" dxfId="0" operator="equal">
      <formula>0</formula>
    </cfRule>
  </conditionalFormatting>
  <conditionalFormatting sqref="F7">
    <cfRule type="expression" priority="91" dxfId="1">
      <formula>#REF!=0</formula>
    </cfRule>
    <cfRule type="cellIs" priority="92" dxfId="0" operator="equal">
      <formula>0</formula>
    </cfRule>
  </conditionalFormatting>
  <conditionalFormatting sqref="A8:B8 G8:H8">
    <cfRule type="expression" priority="83" dxfId="1">
      <formula>#REF!=0</formula>
    </cfRule>
    <cfRule type="cellIs" priority="84" dxfId="0" operator="equal">
      <formula>0</formula>
    </cfRule>
  </conditionalFormatting>
  <conditionalFormatting sqref="J8">
    <cfRule type="expression" priority="81" dxfId="1">
      <formula>#REF!=0</formula>
    </cfRule>
    <cfRule type="cellIs" priority="82" dxfId="0" operator="equal">
      <formula>0</formula>
    </cfRule>
  </conditionalFormatting>
  <conditionalFormatting sqref="F8">
    <cfRule type="expression" priority="79" dxfId="1">
      <formula>#REF!=0</formula>
    </cfRule>
    <cfRule type="cellIs" priority="80" dxfId="0" operator="equal">
      <formula>0</formula>
    </cfRule>
  </conditionalFormatting>
  <conditionalFormatting sqref="A9:B9 G9:H9">
    <cfRule type="expression" priority="75" dxfId="1">
      <formula>#REF!=0</formula>
    </cfRule>
    <cfRule type="cellIs" priority="76" dxfId="0" operator="equal">
      <formula>0</formula>
    </cfRule>
  </conditionalFormatting>
  <conditionalFormatting sqref="J9">
    <cfRule type="expression" priority="73" dxfId="1">
      <formula>#REF!=0</formula>
    </cfRule>
    <cfRule type="cellIs" priority="74" dxfId="0" operator="equal">
      <formula>0</formula>
    </cfRule>
  </conditionalFormatting>
  <conditionalFormatting sqref="F9">
    <cfRule type="expression" priority="71" dxfId="1">
      <formula>#REF!=0</formula>
    </cfRule>
    <cfRule type="cellIs" priority="72" dxfId="0" operator="equal">
      <formula>0</formula>
    </cfRule>
  </conditionalFormatting>
  <conditionalFormatting sqref="A10:B10 G10:H10">
    <cfRule type="expression" priority="69" dxfId="1">
      <formula>#REF!=0</formula>
    </cfRule>
    <cfRule type="cellIs" priority="70" dxfId="0" operator="equal">
      <formula>0</formula>
    </cfRule>
  </conditionalFormatting>
  <conditionalFormatting sqref="J10">
    <cfRule type="expression" priority="67" dxfId="1">
      <formula>#REF!=0</formula>
    </cfRule>
    <cfRule type="cellIs" priority="68" dxfId="0" operator="equal">
      <formula>0</formula>
    </cfRule>
  </conditionalFormatting>
  <conditionalFormatting sqref="F10">
    <cfRule type="expression" priority="65" dxfId="1">
      <formula>#REF!=0</formula>
    </cfRule>
    <cfRule type="cellIs" priority="66" dxfId="0" operator="equal">
      <formula>0</formula>
    </cfRule>
  </conditionalFormatting>
  <conditionalFormatting sqref="A11:B11 G11:H11">
    <cfRule type="expression" priority="59" dxfId="1">
      <formula>#REF!=0</formula>
    </cfRule>
    <cfRule type="cellIs" priority="60" dxfId="0" operator="equal">
      <formula>0</formula>
    </cfRule>
  </conditionalFormatting>
  <conditionalFormatting sqref="J11">
    <cfRule type="expression" priority="57" dxfId="1">
      <formula>#REF!=0</formula>
    </cfRule>
    <cfRule type="cellIs" priority="58" dxfId="0" operator="equal">
      <formula>0</formula>
    </cfRule>
  </conditionalFormatting>
  <conditionalFormatting sqref="F11">
    <cfRule type="expression" priority="55" dxfId="1">
      <formula>#REF!=0</formula>
    </cfRule>
    <cfRule type="cellIs" priority="56" dxfId="0" operator="equal">
      <formula>0</formula>
    </cfRule>
  </conditionalFormatting>
  <conditionalFormatting sqref="E5">
    <cfRule type="expression" priority="25" dxfId="1">
      <formula>$M5=0</formula>
    </cfRule>
    <cfRule type="cellIs" priority="26" dxfId="0" operator="equal">
      <formula>0</formula>
    </cfRule>
  </conditionalFormatting>
  <conditionalFormatting sqref="E5">
    <cfRule type="expression" priority="23" dxfId="1">
      <formula>$M5=0</formula>
    </cfRule>
    <cfRule type="cellIs" priority="24" dxfId="0" operator="equal">
      <formula>0</formula>
    </cfRule>
  </conditionalFormatting>
  <conditionalFormatting sqref="E6">
    <cfRule type="expression" priority="21" dxfId="1">
      <formula>$M6=0</formula>
    </cfRule>
    <cfRule type="cellIs" priority="22" dxfId="0" operator="equal">
      <formula>0</formula>
    </cfRule>
  </conditionalFormatting>
  <conditionalFormatting sqref="E6">
    <cfRule type="expression" priority="19" dxfId="1">
      <formula>$M6=0</formula>
    </cfRule>
    <cfRule type="cellIs" priority="20" dxfId="0" operator="equal">
      <formula>0</formula>
    </cfRule>
  </conditionalFormatting>
  <conditionalFormatting sqref="E7">
    <cfRule type="expression" priority="17" dxfId="1">
      <formula>$M8=0</formula>
    </cfRule>
    <cfRule type="cellIs" priority="18" dxfId="0" operator="equal">
      <formula>0</formula>
    </cfRule>
  </conditionalFormatting>
  <conditionalFormatting sqref="E7">
    <cfRule type="expression" priority="15" dxfId="1">
      <formula>$M8=0</formula>
    </cfRule>
    <cfRule type="cellIs" priority="16" dxfId="0" operator="equal">
      <formula>0</formula>
    </cfRule>
  </conditionalFormatting>
  <conditionalFormatting sqref="E8">
    <cfRule type="expression" priority="13" dxfId="1">
      <formula>$M9=0</formula>
    </cfRule>
    <cfRule type="cellIs" priority="14" dxfId="0" operator="equal">
      <formula>0</formula>
    </cfRule>
  </conditionalFormatting>
  <conditionalFormatting sqref="E9">
    <cfRule type="expression" priority="11" dxfId="1">
      <formula>$M10=0</formula>
    </cfRule>
    <cfRule type="cellIs" priority="12" dxfId="0" operator="equal">
      <formula>0</formula>
    </cfRule>
  </conditionalFormatting>
  <conditionalFormatting sqref="E10">
    <cfRule type="expression" priority="9" dxfId="1">
      <formula>$M10=0</formula>
    </cfRule>
    <cfRule type="cellIs" priority="10" dxfId="0" operator="equal">
      <formula>0</formula>
    </cfRule>
  </conditionalFormatting>
  <conditionalFormatting sqref="E11">
    <cfRule type="expression" priority="7" dxfId="1">
      <formula>$M11=0</formula>
    </cfRule>
    <cfRule type="cellIs" priority="8"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4"/>
  <sheetViews>
    <sheetView zoomScale="80" zoomScaleNormal="80" workbookViewId="0" topLeftCell="A1">
      <selection activeCell="F15" sqref="F15"/>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5.57421875" style="0" customWidth="1"/>
    <col min="8" max="8" width="21.7109375" style="0" customWidth="1"/>
    <col min="9" max="9" width="33.7109375" style="0" customWidth="1"/>
    <col min="10" max="10" width="33.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2" t="s">
        <v>118</v>
      </c>
      <c r="C2" s="142"/>
      <c r="D2" s="142"/>
      <c r="E2" s="62" t="s">
        <v>163</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26" t="s">
        <v>117</v>
      </c>
      <c r="C4" s="127"/>
      <c r="D4" s="128"/>
      <c r="E4" s="38" t="s">
        <v>116</v>
      </c>
      <c r="F4" s="39" t="s">
        <v>178</v>
      </c>
      <c r="G4" s="40" t="s">
        <v>131</v>
      </c>
      <c r="H4" s="41" t="s">
        <v>114</v>
      </c>
      <c r="I4" s="40" t="s">
        <v>113</v>
      </c>
      <c r="J4" s="40" t="s">
        <v>115</v>
      </c>
      <c r="K4" s="68" t="s">
        <v>124</v>
      </c>
      <c r="L4" s="4"/>
      <c r="M4" s="4"/>
      <c r="N4" s="4"/>
    </row>
    <row r="5" spans="1:14" s="2" customFormat="1" ht="99" customHeight="1">
      <c r="A5" s="42">
        <v>1</v>
      </c>
      <c r="B5" s="129" t="s">
        <v>40</v>
      </c>
      <c r="C5" s="130"/>
      <c r="D5" s="131"/>
      <c r="E5" s="89" t="s">
        <v>94</v>
      </c>
      <c r="F5" s="32"/>
      <c r="G5" s="42">
        <v>1</v>
      </c>
      <c r="H5" s="43"/>
      <c r="I5" s="74">
        <f>H5*G5</f>
        <v>0</v>
      </c>
      <c r="J5" s="44">
        <f>I5*1.21</f>
        <v>0</v>
      </c>
      <c r="K5" s="55"/>
      <c r="L5" s="4"/>
      <c r="M5" s="4"/>
      <c r="N5" s="4"/>
    </row>
    <row r="6" spans="1:14" s="6" customFormat="1" ht="83.25" customHeight="1">
      <c r="A6" s="45">
        <v>2</v>
      </c>
      <c r="B6" s="116" t="s">
        <v>41</v>
      </c>
      <c r="C6" s="117"/>
      <c r="D6" s="118"/>
      <c r="E6" s="89" t="s">
        <v>84</v>
      </c>
      <c r="F6" s="33"/>
      <c r="G6" s="45">
        <v>1</v>
      </c>
      <c r="H6" s="43"/>
      <c r="I6" s="74">
        <f aca="true" t="shared" si="0" ref="I6:I13">H6*G6</f>
        <v>0</v>
      </c>
      <c r="J6" s="44">
        <f aca="true" t="shared" si="1" ref="J6:J13">I6*1.21</f>
        <v>0</v>
      </c>
      <c r="K6" s="56"/>
      <c r="L6" s="5"/>
      <c r="M6" s="5"/>
      <c r="N6" s="5"/>
    </row>
    <row r="7" spans="1:11" ht="64.5" customHeight="1">
      <c r="A7" s="45">
        <v>3</v>
      </c>
      <c r="B7" s="116" t="s">
        <v>42</v>
      </c>
      <c r="C7" s="117"/>
      <c r="D7" s="118"/>
      <c r="E7" s="90" t="s">
        <v>85</v>
      </c>
      <c r="F7" s="33"/>
      <c r="G7" s="45">
        <v>10</v>
      </c>
      <c r="H7" s="43"/>
      <c r="I7" s="74">
        <f t="shared" si="0"/>
        <v>0</v>
      </c>
      <c r="J7" s="44">
        <f t="shared" si="1"/>
        <v>0</v>
      </c>
      <c r="K7" s="56"/>
    </row>
    <row r="8" spans="1:11" ht="84" customHeight="1">
      <c r="A8" s="45">
        <v>4</v>
      </c>
      <c r="B8" s="116" t="s">
        <v>58</v>
      </c>
      <c r="C8" s="117"/>
      <c r="D8" s="118"/>
      <c r="E8" s="90" t="s">
        <v>86</v>
      </c>
      <c r="F8" s="33"/>
      <c r="G8" s="45">
        <v>4</v>
      </c>
      <c r="H8" s="43"/>
      <c r="I8" s="74">
        <f t="shared" si="0"/>
        <v>0</v>
      </c>
      <c r="J8" s="44">
        <f t="shared" si="1"/>
        <v>0</v>
      </c>
      <c r="K8" s="56"/>
    </row>
    <row r="9" spans="1:11" ht="84.75" customHeight="1">
      <c r="A9" s="45">
        <v>5</v>
      </c>
      <c r="B9" s="116" t="s">
        <v>49</v>
      </c>
      <c r="C9" s="117"/>
      <c r="D9" s="118"/>
      <c r="E9" s="90" t="s">
        <v>87</v>
      </c>
      <c r="F9" s="33"/>
      <c r="G9" s="45">
        <v>1</v>
      </c>
      <c r="H9" s="43"/>
      <c r="I9" s="74">
        <f t="shared" si="0"/>
        <v>0</v>
      </c>
      <c r="J9" s="44">
        <f t="shared" si="1"/>
        <v>0</v>
      </c>
      <c r="K9" s="14"/>
    </row>
    <row r="10" spans="1:11" ht="58.5" customHeight="1">
      <c r="A10" s="45">
        <v>6</v>
      </c>
      <c r="B10" s="116" t="s">
        <v>29</v>
      </c>
      <c r="C10" s="117"/>
      <c r="D10" s="118"/>
      <c r="E10" s="91" t="s">
        <v>50</v>
      </c>
      <c r="F10" s="33"/>
      <c r="G10" s="45">
        <v>1</v>
      </c>
      <c r="H10" s="43"/>
      <c r="I10" s="74">
        <f t="shared" si="0"/>
        <v>0</v>
      </c>
      <c r="J10" s="44">
        <f t="shared" si="1"/>
        <v>0</v>
      </c>
      <c r="K10" s="56"/>
    </row>
    <row r="11" spans="1:11" ht="42" customHeight="1">
      <c r="A11" s="45">
        <v>7</v>
      </c>
      <c r="B11" s="116" t="s">
        <v>30</v>
      </c>
      <c r="C11" s="117"/>
      <c r="D11" s="118"/>
      <c r="E11" s="91" t="s">
        <v>44</v>
      </c>
      <c r="F11" s="33"/>
      <c r="G11" s="45">
        <v>30</v>
      </c>
      <c r="H11" s="43"/>
      <c r="I11" s="74">
        <f t="shared" si="0"/>
        <v>0</v>
      </c>
      <c r="J11" s="44">
        <f t="shared" si="1"/>
        <v>0</v>
      </c>
      <c r="K11" s="56"/>
    </row>
    <row r="12" spans="1:11" ht="27" customHeight="1">
      <c r="A12" s="45">
        <v>8</v>
      </c>
      <c r="B12" s="139" t="s">
        <v>45</v>
      </c>
      <c r="C12" s="140"/>
      <c r="D12" s="141"/>
      <c r="E12" s="90" t="s">
        <v>95</v>
      </c>
      <c r="F12" s="33"/>
      <c r="G12" s="45">
        <v>4</v>
      </c>
      <c r="H12" s="43"/>
      <c r="I12" s="74">
        <f t="shared" si="0"/>
        <v>0</v>
      </c>
      <c r="J12" s="44">
        <f t="shared" si="1"/>
        <v>0</v>
      </c>
      <c r="K12" s="56"/>
    </row>
    <row r="13" spans="1:11" ht="28.5" customHeight="1" thickBot="1">
      <c r="A13" s="45">
        <v>9</v>
      </c>
      <c r="B13" s="139" t="s">
        <v>52</v>
      </c>
      <c r="C13" s="140"/>
      <c r="D13" s="141"/>
      <c r="E13" s="90" t="s">
        <v>96</v>
      </c>
      <c r="F13" s="33"/>
      <c r="G13" s="45">
        <v>2</v>
      </c>
      <c r="H13" s="43"/>
      <c r="I13" s="74">
        <f t="shared" si="0"/>
        <v>0</v>
      </c>
      <c r="J13" s="44">
        <f t="shared" si="1"/>
        <v>0</v>
      </c>
      <c r="K13" s="56"/>
    </row>
    <row r="14" spans="6:10" ht="31.5" customHeight="1" thickBot="1">
      <c r="F14" s="122" t="s">
        <v>179</v>
      </c>
      <c r="G14" s="123"/>
      <c r="H14" s="124"/>
      <c r="I14" s="87">
        <f>SUM(I5:I13)</f>
        <v>0</v>
      </c>
      <c r="J14" s="87">
        <f>SUM(J5:J13)</f>
        <v>0</v>
      </c>
    </row>
  </sheetData>
  <mergeCells count="12">
    <mergeCell ref="B12:D12"/>
    <mergeCell ref="F14:H14"/>
    <mergeCell ref="B9:D9"/>
    <mergeCell ref="B10:D10"/>
    <mergeCell ref="B11:D11"/>
    <mergeCell ref="B13:D13"/>
    <mergeCell ref="B8:D8"/>
    <mergeCell ref="B2:D2"/>
    <mergeCell ref="B4:D4"/>
    <mergeCell ref="B5:D5"/>
    <mergeCell ref="B6:D6"/>
    <mergeCell ref="B7:D7"/>
  </mergeCells>
  <conditionalFormatting sqref="A5:B6 G5:I5 A12 B13 G6:H6 I6:I13">
    <cfRule type="expression" priority="127" dxfId="1">
      <formula>#REF!=0</formula>
    </cfRule>
    <cfRule type="cellIs" priority="128" dxfId="0" operator="equal">
      <formula>0</formula>
    </cfRule>
  </conditionalFormatting>
  <conditionalFormatting sqref="J5:J6">
    <cfRule type="expression" priority="125" dxfId="1">
      <formula>#REF!=0</formula>
    </cfRule>
    <cfRule type="cellIs" priority="126" dxfId="0" operator="equal">
      <formula>0</formula>
    </cfRule>
  </conditionalFormatting>
  <conditionalFormatting sqref="F5">
    <cfRule type="expression" priority="123" dxfId="1">
      <formula>#REF!=0</formula>
    </cfRule>
    <cfRule type="cellIs" priority="124" dxfId="0" operator="equal">
      <formula>0</formula>
    </cfRule>
  </conditionalFormatting>
  <conditionalFormatting sqref="F6">
    <cfRule type="expression" priority="121" dxfId="1">
      <formula>#REF!=0</formula>
    </cfRule>
    <cfRule type="cellIs" priority="122" dxfId="0" operator="equal">
      <formula>0</formula>
    </cfRule>
  </conditionalFormatting>
  <conditionalFormatting sqref="A7:B7 G7:H7">
    <cfRule type="expression" priority="119" dxfId="1">
      <formula>#REF!=0</formula>
    </cfRule>
    <cfRule type="cellIs" priority="120" dxfId="0" operator="equal">
      <formula>0</formula>
    </cfRule>
  </conditionalFormatting>
  <conditionalFormatting sqref="J7">
    <cfRule type="expression" priority="117" dxfId="1">
      <formula>#REF!=0</formula>
    </cfRule>
    <cfRule type="cellIs" priority="118" dxfId="0" operator="equal">
      <formula>0</formula>
    </cfRule>
  </conditionalFormatting>
  <conditionalFormatting sqref="F7">
    <cfRule type="expression" priority="115" dxfId="1">
      <formula>#REF!=0</formula>
    </cfRule>
    <cfRule type="cellIs" priority="116" dxfId="0" operator="equal">
      <formula>0</formula>
    </cfRule>
  </conditionalFormatting>
  <conditionalFormatting sqref="A8:B8 G8:H8">
    <cfRule type="expression" priority="113" dxfId="1">
      <formula>#REF!=0</formula>
    </cfRule>
    <cfRule type="cellIs" priority="114" dxfId="0" operator="equal">
      <formula>0</formula>
    </cfRule>
  </conditionalFormatting>
  <conditionalFormatting sqref="J8">
    <cfRule type="expression" priority="111" dxfId="1">
      <formula>#REF!=0</formula>
    </cfRule>
    <cfRule type="cellIs" priority="112" dxfId="0" operator="equal">
      <formula>0</formula>
    </cfRule>
  </conditionalFormatting>
  <conditionalFormatting sqref="F8">
    <cfRule type="expression" priority="109" dxfId="1">
      <formula>#REF!=0</formula>
    </cfRule>
    <cfRule type="cellIs" priority="110" dxfId="0" operator="equal">
      <formula>0</formula>
    </cfRule>
  </conditionalFormatting>
  <conditionalFormatting sqref="A9:B9 G9:H9">
    <cfRule type="expression" priority="107" dxfId="1">
      <formula>#REF!=0</formula>
    </cfRule>
    <cfRule type="cellIs" priority="108" dxfId="0" operator="equal">
      <formula>0</formula>
    </cfRule>
  </conditionalFormatting>
  <conditionalFormatting sqref="J9">
    <cfRule type="expression" priority="105" dxfId="1">
      <formula>#REF!=0</formula>
    </cfRule>
    <cfRule type="cellIs" priority="106" dxfId="0" operator="equal">
      <formula>0</formula>
    </cfRule>
  </conditionalFormatting>
  <conditionalFormatting sqref="F9">
    <cfRule type="expression" priority="103" dxfId="1">
      <formula>#REF!=0</formula>
    </cfRule>
    <cfRule type="cellIs" priority="104" dxfId="0" operator="equal">
      <formula>0</formula>
    </cfRule>
  </conditionalFormatting>
  <conditionalFormatting sqref="A10:B10 G10:H10">
    <cfRule type="expression" priority="101" dxfId="1">
      <formula>#REF!=0</formula>
    </cfRule>
    <cfRule type="cellIs" priority="102" dxfId="0" operator="equal">
      <formula>0</formula>
    </cfRule>
  </conditionalFormatting>
  <conditionalFormatting sqref="J10">
    <cfRule type="expression" priority="99" dxfId="1">
      <formula>#REF!=0</formula>
    </cfRule>
    <cfRule type="cellIs" priority="100" dxfId="0" operator="equal">
      <formula>0</formula>
    </cfRule>
  </conditionalFormatting>
  <conditionalFormatting sqref="F10">
    <cfRule type="expression" priority="97" dxfId="1">
      <formula>#REF!=0</formula>
    </cfRule>
    <cfRule type="cellIs" priority="98" dxfId="0" operator="equal">
      <formula>0</formula>
    </cfRule>
  </conditionalFormatting>
  <conditionalFormatting sqref="A11:B11 G11:H11">
    <cfRule type="expression" priority="95" dxfId="1">
      <formula>#REF!=0</formula>
    </cfRule>
    <cfRule type="cellIs" priority="96" dxfId="0" operator="equal">
      <formula>0</formula>
    </cfRule>
  </conditionalFormatting>
  <conditionalFormatting sqref="J11">
    <cfRule type="expression" priority="93" dxfId="1">
      <formula>#REF!=0</formula>
    </cfRule>
    <cfRule type="cellIs" priority="94" dxfId="0" operator="equal">
      <formula>0</formula>
    </cfRule>
  </conditionalFormatting>
  <conditionalFormatting sqref="F11">
    <cfRule type="expression" priority="91" dxfId="1">
      <formula>#REF!=0</formula>
    </cfRule>
    <cfRule type="cellIs" priority="92" dxfId="0" operator="equal">
      <formula>0</formula>
    </cfRule>
  </conditionalFormatting>
  <conditionalFormatting sqref="G12:H12">
    <cfRule type="expression" priority="89" dxfId="1">
      <formula>#REF!=0</formula>
    </cfRule>
    <cfRule type="cellIs" priority="90" dxfId="0" operator="equal">
      <formula>0</formula>
    </cfRule>
  </conditionalFormatting>
  <conditionalFormatting sqref="J12">
    <cfRule type="expression" priority="87" dxfId="1">
      <formula>#REF!=0</formula>
    </cfRule>
    <cfRule type="cellIs" priority="88" dxfId="0" operator="equal">
      <formula>0</formula>
    </cfRule>
  </conditionalFormatting>
  <conditionalFormatting sqref="F12">
    <cfRule type="expression" priority="85" dxfId="1">
      <formula>#REF!=0</formula>
    </cfRule>
    <cfRule type="cellIs" priority="86" dxfId="0" operator="equal">
      <formula>0</formula>
    </cfRule>
  </conditionalFormatting>
  <conditionalFormatting sqref="A13 G13:H13">
    <cfRule type="expression" priority="83" dxfId="1">
      <formula>#REF!=0</formula>
    </cfRule>
    <cfRule type="cellIs" priority="84" dxfId="0" operator="equal">
      <formula>0</formula>
    </cfRule>
  </conditionalFormatting>
  <conditionalFormatting sqref="J13">
    <cfRule type="expression" priority="81" dxfId="1">
      <formula>#REF!=0</formula>
    </cfRule>
    <cfRule type="cellIs" priority="82" dxfId="0" operator="equal">
      <formula>0</formula>
    </cfRule>
  </conditionalFormatting>
  <conditionalFormatting sqref="F13">
    <cfRule type="expression" priority="79" dxfId="1">
      <formula>#REF!=0</formula>
    </cfRule>
    <cfRule type="cellIs" priority="80" dxfId="0" operator="equal">
      <formula>0</formula>
    </cfRule>
  </conditionalFormatting>
  <conditionalFormatting sqref="E11">
    <cfRule type="expression" priority="27" dxfId="1">
      <formula>$M11=0</formula>
    </cfRule>
    <cfRule type="cellIs" priority="28" dxfId="0" operator="equal">
      <formula>0</formula>
    </cfRule>
  </conditionalFormatting>
  <conditionalFormatting sqref="E12">
    <cfRule type="expression" priority="25" dxfId="1">
      <formula>$M12=0</formula>
    </cfRule>
    <cfRule type="cellIs" priority="26" dxfId="0" operator="equal">
      <formula>0</formula>
    </cfRule>
  </conditionalFormatting>
  <conditionalFormatting sqref="E13">
    <cfRule type="expression" priority="23" dxfId="1">
      <formula>$M13=0</formula>
    </cfRule>
    <cfRule type="cellIs" priority="24" dxfId="0" operator="equal">
      <formula>0</formula>
    </cfRule>
  </conditionalFormatting>
  <conditionalFormatting sqref="E5">
    <cfRule type="expression" priority="43" dxfId="1">
      <formula>$M5=0</formula>
    </cfRule>
    <cfRule type="cellIs" priority="44" dxfId="0" operator="equal">
      <formula>0</formula>
    </cfRule>
  </conditionalFormatting>
  <conditionalFormatting sqref="E6">
    <cfRule type="expression" priority="41" dxfId="1">
      <formula>$M6=0</formula>
    </cfRule>
    <cfRule type="cellIs" priority="42" dxfId="0" operator="equal">
      <formula>0</formula>
    </cfRule>
  </conditionalFormatting>
  <conditionalFormatting sqref="E7">
    <cfRule type="expression" priority="39" dxfId="1">
      <formula>$M7=0</formula>
    </cfRule>
    <cfRule type="cellIs" priority="40" dxfId="0" operator="equal">
      <formula>0</formula>
    </cfRule>
  </conditionalFormatting>
  <conditionalFormatting sqref="E8">
    <cfRule type="expression" priority="37" dxfId="1">
      <formula>$M8=0</formula>
    </cfRule>
    <cfRule type="cellIs" priority="38" dxfId="0" operator="equal">
      <formula>0</formula>
    </cfRule>
  </conditionalFormatting>
  <conditionalFormatting sqref="E9">
    <cfRule type="expression" priority="35" dxfId="1">
      <formula>$M9=0</formula>
    </cfRule>
    <cfRule type="cellIs" priority="36" dxfId="0" operator="equal">
      <formula>0</formula>
    </cfRule>
  </conditionalFormatting>
  <conditionalFormatting sqref="E10">
    <cfRule type="expression" priority="33" dxfId="1">
      <formula>$M10=0</formula>
    </cfRule>
    <cfRule type="cellIs" priority="34" dxfId="0" operator="equal">
      <formula>0</formula>
    </cfRule>
  </conditionalFormatting>
  <conditionalFormatting sqref="E10">
    <cfRule type="expression" priority="31" dxfId="1">
      <formula>$M10=0</formula>
    </cfRule>
    <cfRule type="cellIs" priority="32" dxfId="0" operator="equal">
      <formula>0</formula>
    </cfRule>
  </conditionalFormatting>
  <conditionalFormatting sqref="E11">
    <cfRule type="expression" priority="29" dxfId="1">
      <formula>$M11=0</formula>
    </cfRule>
    <cfRule type="cellIs" priority="30" dxfId="0" operator="equal">
      <formula>0</formula>
    </cfRule>
  </conditionalFormatting>
  <conditionalFormatting sqref="B12">
    <cfRule type="expression" priority="1" dxfId="1">
      <formula>#REF!=0</formula>
    </cfRule>
    <cfRule type="cellIs" priority="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Richtr</dc:creator>
  <cp:keywords/>
  <dc:description/>
  <cp:lastModifiedBy>David Bábsky</cp:lastModifiedBy>
  <cp:lastPrinted>2020-05-10T21:45:39Z</cp:lastPrinted>
  <dcterms:created xsi:type="dcterms:W3CDTF">2019-11-28T07:26:13Z</dcterms:created>
  <dcterms:modified xsi:type="dcterms:W3CDTF">2020-06-19T12:28:53Z</dcterms:modified>
  <cp:category/>
  <cp:version/>
  <cp:contentType/>
  <cp:contentStatus/>
</cp:coreProperties>
</file>